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3.ЗАКС\Приложения к ПЗ\"/>
    </mc:Choice>
  </mc:AlternateContent>
  <bookViews>
    <workbookView xWindow="0" yWindow="0" windowWidth="7500" windowHeight="2010" tabRatio="500"/>
  </bookViews>
  <sheets>
    <sheet name="Сведения разделы расх 25-27" sheetId="1" r:id="rId1"/>
  </sheets>
  <definedNames>
    <definedName name="_xlnm.Print_Titles" localSheetId="0">'Сведения разделы расх 25-27'!$4:$4</definedName>
    <definedName name="_xlnm.Print_Area" localSheetId="0">'Сведения разделы расх 25-27'!$A$1:$N$81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7" i="1" l="1"/>
  <c r="C75" i="1"/>
  <c r="C71" i="1"/>
  <c r="C67" i="1"/>
  <c r="C61" i="1"/>
  <c r="C52" i="1"/>
  <c r="C48" i="1"/>
  <c r="C40" i="1"/>
  <c r="C37" i="1"/>
  <c r="C31" i="1"/>
  <c r="C21" i="1"/>
  <c r="C18" i="1"/>
  <c r="C15" i="1"/>
  <c r="C5" i="1"/>
  <c r="D71" i="1" l="1"/>
  <c r="D77" i="1"/>
  <c r="D75" i="1"/>
  <c r="D67" i="1"/>
  <c r="D61" i="1"/>
  <c r="D52" i="1"/>
  <c r="D48" i="1"/>
  <c r="M50" i="1"/>
  <c r="N50" i="1"/>
  <c r="J50" i="1"/>
  <c r="K50" i="1"/>
  <c r="H50" i="1"/>
  <c r="G50" i="1"/>
  <c r="E50" i="1"/>
  <c r="D40" i="1"/>
  <c r="D37" i="1"/>
  <c r="D31" i="1"/>
  <c r="D21" i="1"/>
  <c r="D18" i="1"/>
  <c r="D15" i="1"/>
  <c r="D5" i="1"/>
  <c r="D81" i="1" l="1"/>
  <c r="L15" i="1"/>
  <c r="I15" i="1"/>
  <c r="L77" i="1"/>
  <c r="I77" i="1"/>
  <c r="F77" i="1"/>
  <c r="L75" i="1"/>
  <c r="I75" i="1"/>
  <c r="F75" i="1"/>
  <c r="L71" i="1"/>
  <c r="I71" i="1"/>
  <c r="F71" i="1"/>
  <c r="L67" i="1"/>
  <c r="I67" i="1"/>
  <c r="F67" i="1"/>
  <c r="L61" i="1"/>
  <c r="I61" i="1"/>
  <c r="F61" i="1"/>
  <c r="L52" i="1"/>
  <c r="I52" i="1"/>
  <c r="F52" i="1"/>
  <c r="L48" i="1"/>
  <c r="I48" i="1"/>
  <c r="F48" i="1"/>
  <c r="L40" i="1"/>
  <c r="I40" i="1"/>
  <c r="F40" i="1"/>
  <c r="L37" i="1"/>
  <c r="I37" i="1"/>
  <c r="F37" i="1"/>
  <c r="L31" i="1"/>
  <c r="I31" i="1"/>
  <c r="F31" i="1"/>
  <c r="F21" i="1"/>
  <c r="L21" i="1"/>
  <c r="I21" i="1"/>
  <c r="L18" i="1"/>
  <c r="I18" i="1"/>
  <c r="F18" i="1"/>
  <c r="F15" i="1"/>
  <c r="F5" i="1"/>
  <c r="L5" i="1"/>
  <c r="I5" i="1"/>
  <c r="I81" i="1" l="1"/>
  <c r="K81" i="1" s="1"/>
  <c r="F81" i="1"/>
  <c r="H81" i="1" s="1"/>
  <c r="L81" i="1"/>
  <c r="N81" i="1" s="1"/>
  <c r="E81" i="1"/>
  <c r="N80" i="1"/>
  <c r="M80" i="1"/>
  <c r="K80" i="1"/>
  <c r="J80" i="1"/>
  <c r="H80" i="1"/>
  <c r="G80" i="1"/>
  <c r="E80" i="1"/>
  <c r="N79" i="1"/>
  <c r="M79" i="1"/>
  <c r="K79" i="1"/>
  <c r="J79" i="1"/>
  <c r="H79" i="1"/>
  <c r="G79" i="1"/>
  <c r="E79" i="1"/>
  <c r="N78" i="1"/>
  <c r="M78" i="1"/>
  <c r="K78" i="1"/>
  <c r="J78" i="1"/>
  <c r="H78" i="1"/>
  <c r="G78" i="1"/>
  <c r="E78" i="1"/>
  <c r="N77" i="1"/>
  <c r="M77" i="1"/>
  <c r="K77" i="1"/>
  <c r="J77" i="1"/>
  <c r="H77" i="1"/>
  <c r="G77" i="1"/>
  <c r="E77" i="1"/>
  <c r="N76" i="1"/>
  <c r="M76" i="1"/>
  <c r="K76" i="1"/>
  <c r="J76" i="1"/>
  <c r="H76" i="1"/>
  <c r="G76" i="1"/>
  <c r="E76" i="1"/>
  <c r="N75" i="1"/>
  <c r="M75" i="1"/>
  <c r="K75" i="1"/>
  <c r="J75" i="1"/>
  <c r="H75" i="1"/>
  <c r="G75" i="1"/>
  <c r="E75" i="1"/>
  <c r="N74" i="1"/>
  <c r="M74" i="1"/>
  <c r="K74" i="1"/>
  <c r="J74" i="1"/>
  <c r="H74" i="1"/>
  <c r="G74" i="1"/>
  <c r="E74" i="1"/>
  <c r="N73" i="1"/>
  <c r="M73" i="1"/>
  <c r="K73" i="1"/>
  <c r="J73" i="1"/>
  <c r="H73" i="1"/>
  <c r="G73" i="1"/>
  <c r="E73" i="1"/>
  <c r="N72" i="1"/>
  <c r="M72" i="1"/>
  <c r="K72" i="1"/>
  <c r="J72" i="1"/>
  <c r="H72" i="1"/>
  <c r="G72" i="1"/>
  <c r="E72" i="1"/>
  <c r="N71" i="1"/>
  <c r="M71" i="1"/>
  <c r="K71" i="1"/>
  <c r="J71" i="1"/>
  <c r="H71" i="1"/>
  <c r="G71" i="1"/>
  <c r="E71" i="1"/>
  <c r="N70" i="1"/>
  <c r="M70" i="1"/>
  <c r="K70" i="1"/>
  <c r="J70" i="1"/>
  <c r="H70" i="1"/>
  <c r="G70" i="1"/>
  <c r="E70" i="1"/>
  <c r="N69" i="1"/>
  <c r="M69" i="1"/>
  <c r="K69" i="1"/>
  <c r="J69" i="1"/>
  <c r="H69" i="1"/>
  <c r="G69" i="1"/>
  <c r="E69" i="1"/>
  <c r="N68" i="1"/>
  <c r="M68" i="1"/>
  <c r="K68" i="1"/>
  <c r="J68" i="1"/>
  <c r="H68" i="1"/>
  <c r="G68" i="1"/>
  <c r="E68" i="1"/>
  <c r="N67" i="1"/>
  <c r="M67" i="1"/>
  <c r="K67" i="1"/>
  <c r="J67" i="1"/>
  <c r="H67" i="1"/>
  <c r="G67" i="1"/>
  <c r="E67" i="1"/>
  <c r="N66" i="1"/>
  <c r="M66" i="1"/>
  <c r="K66" i="1"/>
  <c r="J66" i="1"/>
  <c r="H66" i="1"/>
  <c r="G66" i="1"/>
  <c r="E66" i="1"/>
  <c r="N65" i="1"/>
  <c r="M65" i="1"/>
  <c r="K65" i="1"/>
  <c r="J65" i="1"/>
  <c r="H65" i="1"/>
  <c r="G65" i="1"/>
  <c r="E65" i="1"/>
  <c r="N64" i="1"/>
  <c r="M64" i="1"/>
  <c r="K64" i="1"/>
  <c r="J64" i="1"/>
  <c r="H64" i="1"/>
  <c r="G64" i="1"/>
  <c r="E64" i="1"/>
  <c r="N63" i="1"/>
  <c r="M63" i="1"/>
  <c r="K63" i="1"/>
  <c r="J63" i="1"/>
  <c r="H63" i="1"/>
  <c r="G63" i="1"/>
  <c r="E63" i="1"/>
  <c r="N62" i="1"/>
  <c r="M62" i="1"/>
  <c r="K62" i="1"/>
  <c r="J62" i="1"/>
  <c r="H62" i="1"/>
  <c r="G62" i="1"/>
  <c r="E62" i="1"/>
  <c r="N61" i="1"/>
  <c r="M61" i="1"/>
  <c r="K61" i="1"/>
  <c r="J61" i="1"/>
  <c r="H61" i="1"/>
  <c r="G61" i="1"/>
  <c r="E61" i="1"/>
  <c r="N60" i="1"/>
  <c r="M60" i="1"/>
  <c r="K60" i="1"/>
  <c r="J60" i="1"/>
  <c r="H60" i="1"/>
  <c r="G60" i="1"/>
  <c r="E60" i="1"/>
  <c r="N59" i="1"/>
  <c r="M59" i="1"/>
  <c r="K59" i="1"/>
  <c r="J59" i="1"/>
  <c r="H59" i="1"/>
  <c r="G59" i="1"/>
  <c r="E59" i="1"/>
  <c r="N58" i="1"/>
  <c r="M58" i="1"/>
  <c r="K58" i="1"/>
  <c r="J58" i="1"/>
  <c r="H58" i="1"/>
  <c r="G58" i="1"/>
  <c r="E58" i="1"/>
  <c r="M57" i="1"/>
  <c r="J57" i="1"/>
  <c r="G57" i="1"/>
  <c r="N56" i="1"/>
  <c r="M56" i="1"/>
  <c r="K56" i="1"/>
  <c r="J56" i="1"/>
  <c r="H56" i="1"/>
  <c r="G56" i="1"/>
  <c r="E56" i="1"/>
  <c r="N55" i="1"/>
  <c r="M55" i="1"/>
  <c r="K55" i="1"/>
  <c r="J55" i="1"/>
  <c r="H55" i="1"/>
  <c r="G55" i="1"/>
  <c r="E55" i="1"/>
  <c r="N54" i="1"/>
  <c r="M54" i="1"/>
  <c r="K54" i="1"/>
  <c r="J54" i="1"/>
  <c r="H54" i="1"/>
  <c r="G54" i="1"/>
  <c r="E54" i="1"/>
  <c r="N53" i="1"/>
  <c r="M53" i="1"/>
  <c r="K53" i="1"/>
  <c r="J53" i="1"/>
  <c r="H53" i="1"/>
  <c r="G53" i="1"/>
  <c r="E53" i="1"/>
  <c r="N52" i="1"/>
  <c r="M52" i="1"/>
  <c r="K52" i="1"/>
  <c r="J52" i="1"/>
  <c r="H52" i="1"/>
  <c r="G52" i="1"/>
  <c r="E52" i="1"/>
  <c r="N51" i="1"/>
  <c r="M51" i="1"/>
  <c r="K51" i="1"/>
  <c r="J51" i="1"/>
  <c r="H51" i="1"/>
  <c r="G51" i="1"/>
  <c r="E51" i="1"/>
  <c r="N49" i="1"/>
  <c r="M49" i="1"/>
  <c r="K49" i="1"/>
  <c r="J49" i="1"/>
  <c r="H49" i="1"/>
  <c r="G49" i="1"/>
  <c r="E49" i="1"/>
  <c r="N48" i="1"/>
  <c r="M48" i="1"/>
  <c r="K48" i="1"/>
  <c r="J48" i="1"/>
  <c r="H48" i="1"/>
  <c r="G48" i="1"/>
  <c r="E48" i="1"/>
  <c r="N47" i="1"/>
  <c r="M47" i="1"/>
  <c r="K47" i="1"/>
  <c r="J47" i="1"/>
  <c r="H47" i="1"/>
  <c r="G47" i="1"/>
  <c r="E47" i="1"/>
  <c r="N46" i="1"/>
  <c r="M46" i="1"/>
  <c r="K46" i="1"/>
  <c r="J46" i="1"/>
  <c r="H46" i="1"/>
  <c r="G46" i="1"/>
  <c r="E46" i="1"/>
  <c r="N45" i="1"/>
  <c r="M45" i="1"/>
  <c r="K45" i="1"/>
  <c r="J45" i="1"/>
  <c r="H45" i="1"/>
  <c r="G45" i="1"/>
  <c r="E45" i="1"/>
  <c r="N44" i="1"/>
  <c r="M44" i="1"/>
  <c r="K44" i="1"/>
  <c r="J44" i="1"/>
  <c r="H44" i="1"/>
  <c r="G44" i="1"/>
  <c r="E44" i="1"/>
  <c r="N43" i="1"/>
  <c r="M43" i="1"/>
  <c r="K43" i="1"/>
  <c r="J43" i="1"/>
  <c r="H43" i="1"/>
  <c r="G43" i="1"/>
  <c r="E43" i="1"/>
  <c r="N42" i="1"/>
  <c r="M42" i="1"/>
  <c r="K42" i="1"/>
  <c r="J42" i="1"/>
  <c r="H42" i="1"/>
  <c r="G42" i="1"/>
  <c r="E42" i="1"/>
  <c r="N41" i="1"/>
  <c r="M41" i="1"/>
  <c r="K41" i="1"/>
  <c r="J41" i="1"/>
  <c r="H41" i="1"/>
  <c r="G41" i="1"/>
  <c r="E41" i="1"/>
  <c r="N40" i="1"/>
  <c r="M40" i="1"/>
  <c r="K40" i="1"/>
  <c r="J40" i="1"/>
  <c r="H40" i="1"/>
  <c r="G40" i="1"/>
  <c r="E40" i="1"/>
  <c r="N39" i="1"/>
  <c r="M39" i="1"/>
  <c r="K39" i="1"/>
  <c r="J39" i="1"/>
  <c r="H39" i="1"/>
  <c r="G39" i="1"/>
  <c r="E39" i="1"/>
  <c r="N38" i="1"/>
  <c r="M38" i="1"/>
  <c r="K38" i="1"/>
  <c r="J38" i="1"/>
  <c r="H38" i="1"/>
  <c r="G38" i="1"/>
  <c r="E38" i="1"/>
  <c r="N37" i="1"/>
  <c r="M37" i="1"/>
  <c r="K37" i="1"/>
  <c r="J37" i="1"/>
  <c r="H37" i="1"/>
  <c r="G37" i="1"/>
  <c r="E37" i="1"/>
  <c r="N36" i="1"/>
  <c r="M36" i="1"/>
  <c r="K36" i="1"/>
  <c r="J36" i="1"/>
  <c r="H36" i="1"/>
  <c r="G36" i="1"/>
  <c r="E36" i="1"/>
  <c r="N34" i="1"/>
  <c r="M34" i="1"/>
  <c r="K34" i="1"/>
  <c r="J34" i="1"/>
  <c r="H34" i="1"/>
  <c r="G34" i="1"/>
  <c r="E34" i="1"/>
  <c r="N33" i="1"/>
  <c r="M33" i="1"/>
  <c r="K33" i="1"/>
  <c r="J33" i="1"/>
  <c r="H33" i="1"/>
  <c r="G33" i="1"/>
  <c r="E33" i="1"/>
  <c r="N32" i="1"/>
  <c r="M32" i="1"/>
  <c r="K32" i="1"/>
  <c r="J32" i="1"/>
  <c r="H32" i="1"/>
  <c r="G32" i="1"/>
  <c r="E32" i="1"/>
  <c r="N31" i="1"/>
  <c r="M31" i="1"/>
  <c r="K31" i="1"/>
  <c r="J31" i="1"/>
  <c r="H31" i="1"/>
  <c r="G31" i="1"/>
  <c r="E31" i="1"/>
  <c r="N30" i="1"/>
  <c r="M30" i="1"/>
  <c r="K30" i="1"/>
  <c r="J30" i="1"/>
  <c r="H30" i="1"/>
  <c r="G30" i="1"/>
  <c r="E30" i="1"/>
  <c r="N29" i="1"/>
  <c r="M29" i="1"/>
  <c r="K29" i="1"/>
  <c r="J29" i="1"/>
  <c r="H29" i="1"/>
  <c r="G29" i="1"/>
  <c r="E29" i="1"/>
  <c r="N28" i="1"/>
  <c r="M28" i="1"/>
  <c r="K28" i="1"/>
  <c r="J28" i="1"/>
  <c r="H28" i="1"/>
  <c r="G28" i="1"/>
  <c r="E28" i="1"/>
  <c r="N27" i="1"/>
  <c r="M27" i="1"/>
  <c r="K27" i="1"/>
  <c r="J27" i="1"/>
  <c r="H27" i="1"/>
  <c r="G27" i="1"/>
  <c r="E27" i="1"/>
  <c r="N26" i="1"/>
  <c r="M26" i="1"/>
  <c r="K26" i="1"/>
  <c r="J26" i="1"/>
  <c r="H26" i="1"/>
  <c r="G26" i="1"/>
  <c r="E26" i="1"/>
  <c r="N25" i="1"/>
  <c r="M25" i="1"/>
  <c r="K25" i="1"/>
  <c r="J25" i="1"/>
  <c r="H25" i="1"/>
  <c r="G25" i="1"/>
  <c r="E25" i="1"/>
  <c r="N24" i="1"/>
  <c r="M24" i="1"/>
  <c r="K24" i="1"/>
  <c r="J24" i="1"/>
  <c r="H24" i="1"/>
  <c r="G24" i="1"/>
  <c r="E24" i="1"/>
  <c r="N22" i="1"/>
  <c r="M22" i="1"/>
  <c r="K22" i="1"/>
  <c r="J22" i="1"/>
  <c r="H22" i="1"/>
  <c r="G22" i="1"/>
  <c r="E22" i="1"/>
  <c r="N21" i="1"/>
  <c r="M21" i="1"/>
  <c r="K21" i="1"/>
  <c r="J21" i="1"/>
  <c r="H21" i="1"/>
  <c r="G21" i="1"/>
  <c r="E21" i="1"/>
  <c r="N20" i="1"/>
  <c r="M20" i="1"/>
  <c r="K20" i="1"/>
  <c r="J20" i="1"/>
  <c r="H20" i="1"/>
  <c r="G20" i="1"/>
  <c r="E20" i="1"/>
  <c r="N19" i="1"/>
  <c r="M19" i="1"/>
  <c r="K19" i="1"/>
  <c r="J19" i="1"/>
  <c r="H19" i="1"/>
  <c r="G19" i="1"/>
  <c r="E19" i="1"/>
  <c r="N18" i="1"/>
  <c r="M18" i="1"/>
  <c r="K18" i="1"/>
  <c r="J18" i="1"/>
  <c r="H18" i="1"/>
  <c r="G18" i="1"/>
  <c r="E18" i="1"/>
  <c r="N17" i="1"/>
  <c r="M17" i="1"/>
  <c r="K17" i="1"/>
  <c r="J17" i="1"/>
  <c r="H17" i="1"/>
  <c r="G17" i="1"/>
  <c r="E17" i="1"/>
  <c r="N16" i="1"/>
  <c r="M16" i="1"/>
  <c r="K16" i="1"/>
  <c r="J16" i="1"/>
  <c r="H16" i="1"/>
  <c r="G16" i="1"/>
  <c r="E16" i="1"/>
  <c r="N15" i="1"/>
  <c r="M15" i="1"/>
  <c r="K15" i="1"/>
  <c r="J15" i="1"/>
  <c r="H15" i="1"/>
  <c r="G15" i="1"/>
  <c r="E15" i="1"/>
  <c r="N14" i="1"/>
  <c r="M14" i="1"/>
  <c r="K14" i="1"/>
  <c r="J14" i="1"/>
  <c r="H14" i="1"/>
  <c r="G14" i="1"/>
  <c r="E14" i="1"/>
  <c r="N13" i="1"/>
  <c r="M13" i="1"/>
  <c r="K13" i="1"/>
  <c r="J13" i="1"/>
  <c r="H13" i="1"/>
  <c r="G13" i="1"/>
  <c r="E13" i="1"/>
  <c r="M12" i="1"/>
  <c r="J12" i="1"/>
  <c r="G12" i="1"/>
  <c r="N11" i="1"/>
  <c r="M11" i="1"/>
  <c r="K11" i="1"/>
  <c r="J11" i="1"/>
  <c r="H11" i="1"/>
  <c r="G11" i="1"/>
  <c r="E11" i="1"/>
  <c r="N10" i="1"/>
  <c r="M10" i="1"/>
  <c r="K10" i="1"/>
  <c r="J10" i="1"/>
  <c r="H10" i="1"/>
  <c r="G10" i="1"/>
  <c r="E10" i="1"/>
  <c r="N9" i="1"/>
  <c r="M9" i="1"/>
  <c r="K9" i="1"/>
  <c r="J9" i="1"/>
  <c r="H9" i="1"/>
  <c r="G9" i="1"/>
  <c r="E9" i="1"/>
  <c r="N8" i="1"/>
  <c r="M8" i="1"/>
  <c r="K8" i="1"/>
  <c r="J8" i="1"/>
  <c r="H8" i="1"/>
  <c r="G8" i="1"/>
  <c r="E8" i="1"/>
  <c r="N7" i="1"/>
  <c r="M7" i="1"/>
  <c r="K7" i="1"/>
  <c r="J7" i="1"/>
  <c r="H7" i="1"/>
  <c r="G7" i="1"/>
  <c r="E7" i="1"/>
  <c r="N6" i="1"/>
  <c r="M6" i="1"/>
  <c r="K6" i="1"/>
  <c r="J6" i="1"/>
  <c r="H6" i="1"/>
  <c r="G6" i="1"/>
  <c r="E6" i="1"/>
  <c r="N5" i="1"/>
  <c r="M5" i="1"/>
  <c r="K5" i="1"/>
  <c r="J5" i="1"/>
  <c r="H5" i="1"/>
  <c r="G5" i="1"/>
  <c r="E5" i="1"/>
  <c r="G81" i="1" l="1"/>
  <c r="J81" i="1"/>
  <c r="M81" i="1"/>
</calcChain>
</file>

<file path=xl/sharedStrings.xml><?xml version="1.0" encoding="utf-8"?>
<sst xmlns="http://schemas.openxmlformats.org/spreadsheetml/2006/main" count="116" uniqueCount="95">
  <si>
    <t>в тыс. рублей</t>
  </si>
  <si>
    <t>Код</t>
  </si>
  <si>
    <t>Наименование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</si>
  <si>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</si>
  <si>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</si>
  <si>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</si>
  <si>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</si>
  <si>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</si>
  <si>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</si>
  <si>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</si>
  <si>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</si>
  <si>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</si>
  <si>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</si>
  <si>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</si>
  <si>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</si>
  <si>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</si>
  <si>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</si>
  <si>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Миграционная политика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</si>
  <si>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</si>
  <si>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</si>
  <si>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</si>
  <si>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</si>
  <si>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</si>
  <si>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</si>
  <si>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</si>
  <si>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</si>
  <si>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</si>
  <si>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</si>
  <si>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</si>
  <si>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</si>
  <si>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</si>
  <si>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</si>
  <si>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жилищно-коммунального хозяйства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</si>
  <si>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</si>
  <si>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</si>
  <si>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</si>
  <si>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</si>
  <si>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</si>
  <si>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</si>
  <si>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</si>
  <si>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</si>
  <si>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</si>
  <si>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</si>
  <si>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</si>
  <si>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</si>
  <si>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</si>
  <si>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</si>
  <si>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</si>
  <si>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</si>
  <si>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</si>
  <si>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</si>
  <si>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</si>
  <si>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</si>
  <si>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</si>
  <si>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</si>
  <si>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</si>
  <si>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</si>
  <si>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</si>
  <si>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</si>
  <si>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</si>
  <si>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</si>
  <si>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</si>
  <si>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</si>
  <si>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</si>
  <si>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</si>
  <si>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</si>
  <si>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</si>
  <si>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</si>
  <si>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</si>
  <si>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</si>
  <si>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</si>
  <si>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</si>
  <si>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</si>
  <si>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</si>
  <si>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</si>
  <si>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ВСЕГО РАСХОДОВ</t>
  </si>
  <si>
    <t>Сведения о расходах бюджета Приморского края с детализацией по разделам и подразделам классификации расходов бюджетов на очередной 2025 финансовый год и плановый период 2026 и 2027 годов в сравнении с ожидаемым исполнением (оценкой текущего финансового года) за 2024 год и отчетом за 2023 год (отчетный финансовый год)</t>
  </si>
  <si>
    <t>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</si>
  <si>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</si>
  <si>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</si>
  <si>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</si>
  <si>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Факт за отчетный 2023 год, тыс. руб.</t>
  </si>
  <si>
    <t>Уточненный план (оценка) 2024 года к Факту за 2023 год, %</t>
  </si>
  <si>
    <t>Прогноз на 2025 год, тыс. руб.</t>
  </si>
  <si>
    <t>Прогноз на 2025 год к Уточненному плану (оценке) на 2024 год, %</t>
  </si>
  <si>
    <t>Прогноз на 2025 год к Факту на 2023 год, %</t>
  </si>
  <si>
    <t>Прогноз на 2026 год, тыс. руб.</t>
  </si>
  <si>
    <t>Прогноз на 2026 год к Уточненному плану (оценке) на 2024 год, %</t>
  </si>
  <si>
    <t>Прогноз на 2026 год к Факту на 2023 год, %</t>
  </si>
  <si>
    <t>Прогноз на 2027 год, тыс. руб.</t>
  </si>
  <si>
    <t>Прогноз на 2027 год к Уточненному плану (оценке) на 2024 год, %</t>
  </si>
  <si>
    <t>Прогноз на 2027 год к Факту на 2023 год, %</t>
  </si>
  <si>
    <t>-</t>
  </si>
  <si>
    <t>Уточненный план (оценка) на текущий 2024 год, тыс. руб.</t>
  </si>
  <si>
    <t>Приложение № 4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</si>
</sst>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00"/>
  </numFmts>
  <fonts count="12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2" applyFont="1" applyFill="1" applyBorder="1" applyAlignment="1" applyProtection="1">
      <alignment horizontal="center" vertical="center" wrapText="1" shrinkToFit="1"/>
    </xf>
    <xf numFmtId="0" fontId="1" fillId="0" borderId="0" xfId="2" applyFill="1" applyAlignment="1" applyProtection="1"/>
    <xf numFmtId="49" fontId="1" fillId="0" borderId="0" xfId="2" applyNumberFormat="1" applyFill="1" applyAlignment="1" applyProtection="1">
      <alignment shrinkToFit="1"/>
    </xf>
    <xf numFmtId="0" fontId="1" fillId="0" borderId="0" xfId="2" applyFill="1" applyAlignment="1" applyProtection="1">
      <alignment wrapText="1" shrinkToFit="1"/>
    </xf>
    <xf numFmtId="16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shrinkToFit="1"/>
    </xf>
    <xf numFmtId="4" fontId="7" fillId="0" borderId="1" xfId="2" applyNumberFormat="1" applyFont="1" applyFill="1" applyBorder="1" applyAlignment="1" applyProtection="1">
      <alignment horizontal="center" vertical="center" shrinkToFit="1"/>
    </xf>
    <xf numFmtId="4" fontId="7" fillId="0" borderId="1" xfId="2" applyNumberFormat="1" applyFont="1" applyFill="1" applyBorder="1" applyAlignment="1" applyProtection="1">
      <alignment horizontal="center" vertical="center"/>
    </xf>
    <xf numFmtId="4" fontId="9" fillId="0" borderId="2" xfId="1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Alignment="1" applyProtection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4" fillId="0" borderId="0" xfId="2" applyFont="1" applyFill="1" applyAlignment="1" applyProtection="1">
      <alignment horizontal="right" wrapText="1"/>
    </xf>
    <xf numFmtId="0" fontId="4" fillId="0" borderId="0" xfId="2" applyFont="1" applyFill="1" applyAlignment="1" applyProtection="1">
      <alignment horizontal="right"/>
    </xf>
    <xf numFmtId="43" fontId="1" fillId="0" borderId="0" xfId="3" applyFont="1" applyFill="1" applyAlignment="1" applyProtection="1"/>
    <xf numFmtId="49" fontId="2" fillId="0" borderId="0" xfId="2" applyNumberFormat="1" applyFont="1" applyFill="1" applyBorder="1" applyAlignment="1" applyProtection="1">
      <alignment horizontal="center" vertical="center" wrapText="1" shrinkToFit="1"/>
    </xf>
    <xf numFmtId="49" fontId="3" fillId="0" borderId="0" xfId="2" applyNumberFormat="1" applyFont="1" applyFill="1" applyAlignment="1" applyProtection="1">
      <alignment horizontal="center" vertical="center" wrapText="1" shrinkToFit="1"/>
    </xf>
    <xf numFmtId="0" fontId="4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right" vertical="center" wrapText="1"/>
    </xf>
    <xf numFmtId="49" fontId="10" fillId="0" borderId="1" xfId="2" applyNumberFormat="1" applyFont="1" applyFill="1" applyBorder="1" applyAlignment="1" applyProtection="1">
      <alignment horizontal="center" vertical="center" shrinkToFit="1"/>
    </xf>
    <xf numFmtId="0" fontId="10" fillId="0" borderId="1" xfId="2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64" fontId="3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 wrapText="1" shrinkToFit="1"/>
    </xf>
    <xf numFmtId="49" fontId="6" fillId="0" borderId="1" xfId="2" applyNumberFormat="1" applyFont="1" applyFill="1" applyBorder="1" applyAlignment="1" applyProtection="1">
      <alignment horizontal="center" vertical="center" shrinkToFit="1"/>
    </xf>
    <xf numFmtId="0" fontId="6" fillId="0" borderId="1" xfId="2" applyFont="1" applyFill="1" applyBorder="1" applyAlignment="1" applyProtection="1">
      <alignment horizontal="center" vertical="center" wrapText="1" shrinkToFit="1"/>
    </xf>
    <xf numFmtId="4" fontId="6" fillId="0" borderId="1" xfId="2" applyNumberFormat="1" applyFont="1" applyFill="1" applyBorder="1" applyAlignment="1" applyProtection="1">
      <alignment horizontal="center" vertical="center" shrinkToFit="1"/>
    </xf>
    <xf numFmtId="4" fontId="6" fillId="0" borderId="1" xfId="2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view="pageBreakPreview" zoomScale="80" zoomScaleNormal="80" zoomScaleSheetLayoutView="80" workbookViewId="0">
      <selection activeCell="D8" sqref="D8"/>
    </sheetView>
  </sheetViews>
  <sheetFormatPr defaultColWidth="10.85546875" defaultRowHeight="15.75" x14ac:dyDescent="0.25"/>
  <cols>
    <col min="1" max="1" width="8.85546875" style="3" customWidth="1"/>
    <col min="2" max="2" width="55.42578125" style="4" customWidth="1"/>
    <col min="3" max="3" width="14.85546875" style="2" customWidth="1"/>
    <col min="4" max="4" width="28.42578125" style="2" customWidth="1"/>
    <col min="5" max="5" width="12.85546875" style="2" customWidth="1"/>
    <col min="6" max="6" width="19.42578125" style="2" bestFit="1" customWidth="1"/>
    <col min="7" max="7" width="12.85546875" style="2" customWidth="1"/>
    <col min="8" max="8" width="10.85546875" style="2"/>
    <col min="9" max="9" width="15.7109375" style="2" customWidth="1"/>
    <col min="10" max="11" width="10.85546875" style="2"/>
    <col min="12" max="12" width="16.7109375" style="2" customWidth="1"/>
    <col min="13" max="16384" width="10.85546875" style="2"/>
  </cols>
  <sheetData>
    <row r="1" spans="1:17" ht="44.25" customHeight="1" x14ac:dyDescent="0.25">
      <c r="A1" s="2"/>
      <c r="B1" s="2"/>
      <c r="L1" s="14" t="s">
        <v>94</v>
      </c>
      <c r="M1" s="15"/>
      <c r="N1" s="15"/>
      <c r="O1" s="16"/>
      <c r="P1" s="16"/>
      <c r="Q1" s="16"/>
    </row>
    <row r="2" spans="1:17" ht="53.25" customHeight="1" x14ac:dyDescent="0.25">
      <c r="A2" s="17" t="s">
        <v>76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7" x14ac:dyDescent="0.25">
      <c r="A3" s="18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 t="s">
        <v>0</v>
      </c>
      <c r="N3" s="20"/>
    </row>
    <row r="4" spans="1:17" ht="126" x14ac:dyDescent="0.25">
      <c r="A4" s="21" t="s">
        <v>1</v>
      </c>
      <c r="B4" s="22" t="s">
        <v>2</v>
      </c>
      <c r="C4" s="23" t="s">
        <v>81</v>
      </c>
      <c r="D4" s="23" t="s">
        <v>93</v>
      </c>
      <c r="E4" s="24" t="s">
        <v>82</v>
      </c>
      <c r="F4" s="23" t="s">
        <v>83</v>
      </c>
      <c r="G4" s="24" t="s">
        <v>84</v>
      </c>
      <c r="H4" s="24" t="s">
        <v>85</v>
      </c>
      <c r="I4" s="23" t="s">
        <v>86</v>
      </c>
      <c r="J4" s="24" t="s">
        <v>87</v>
      </c>
      <c r="K4" s="24" t="s">
        <v>88</v>
      </c>
      <c r="L4" s="23" t="s">
        <v>89</v>
      </c>
      <c r="M4" s="24" t="s">
        <v>90</v>
      </c>
      <c r="N4" s="24" t="s">
        <v>91</v>
      </c>
    </row>
    <row r="5" spans="1:17" x14ac:dyDescent="0.25">
      <c r="A5" s="25">
        <v>100</v>
      </c>
      <c r="B5" s="26" t="s">
        <v>3</v>
      </c>
      <c r="C5" s="6">
        <f>SUM(C6:C14)</f>
        <v>7855234.2673499994</v>
      </c>
      <c r="D5" s="6">
        <f>SUM(D6:D14)</f>
        <v>9352893.5999999996</v>
      </c>
      <c r="E5" s="6">
        <f t="shared" ref="E5:E28" si="0">D5*100/C5</f>
        <v>119.06575006776015</v>
      </c>
      <c r="F5" s="6">
        <f>SUM(F6:F14)</f>
        <v>13014137.902740002</v>
      </c>
      <c r="G5" s="7">
        <f t="shared" ref="G5:G28" si="1">F5*100/D5</f>
        <v>139.14557846290481</v>
      </c>
      <c r="H5" s="8">
        <f t="shared" ref="H5:H28" si="2">F5*100/C5</f>
        <v>165.67472668298132</v>
      </c>
      <c r="I5" s="7">
        <f>SUM(I6:I14)</f>
        <v>9763080.731970001</v>
      </c>
      <c r="J5" s="8">
        <f t="shared" ref="J5:J28" si="3">I5*100/D5</f>
        <v>104.38567088980892</v>
      </c>
      <c r="K5" s="8">
        <f t="shared" ref="K5:K28" si="4">I5*100/C5</f>
        <v>124.28758200821454</v>
      </c>
      <c r="L5" s="7">
        <f>SUM(L6:L14)</f>
        <v>16215000.254140001</v>
      </c>
      <c r="M5" s="8">
        <f t="shared" ref="M5:M28" si="5">L5*100/D5</f>
        <v>173.3688091366719</v>
      </c>
      <c r="N5" s="8">
        <f t="shared" ref="N5:N28" si="6">L5*100/C5</f>
        <v>206.42287298212187</v>
      </c>
    </row>
    <row r="6" spans="1:17" ht="30" x14ac:dyDescent="0.25">
      <c r="A6" s="5">
        <v>102</v>
      </c>
      <c r="B6" s="1" t="s">
        <v>4</v>
      </c>
      <c r="C6" s="11">
        <v>8626.9144400000005</v>
      </c>
      <c r="D6" s="6">
        <v>18355.349999999999</v>
      </c>
      <c r="E6" s="6">
        <f t="shared" si="0"/>
        <v>212.76842523084068</v>
      </c>
      <c r="F6" s="6">
        <v>17789.946</v>
      </c>
      <c r="G6" s="7">
        <f t="shared" si="1"/>
        <v>96.919677369268371</v>
      </c>
      <c r="H6" s="8">
        <f t="shared" si="2"/>
        <v>206.21447127740379</v>
      </c>
      <c r="I6" s="8">
        <v>18567.366000000002</v>
      </c>
      <c r="J6" s="8">
        <f t="shared" si="3"/>
        <v>101.15506378249394</v>
      </c>
      <c r="K6" s="8">
        <f t="shared" si="4"/>
        <v>215.22603625126482</v>
      </c>
      <c r="L6" s="8">
        <v>19310.061000000002</v>
      </c>
      <c r="M6" s="8">
        <f t="shared" si="5"/>
        <v>105.20126829507474</v>
      </c>
      <c r="N6" s="8">
        <f t="shared" si="6"/>
        <v>223.8350818743022</v>
      </c>
    </row>
    <row r="7" spans="1:17" ht="45" x14ac:dyDescent="0.25">
      <c r="A7" s="5">
        <v>103</v>
      </c>
      <c r="B7" s="1" t="s">
        <v>5</v>
      </c>
      <c r="C7" s="11">
        <v>507533.55578</v>
      </c>
      <c r="D7" s="6">
        <v>572282.54</v>
      </c>
      <c r="E7" s="6">
        <f t="shared" si="0"/>
        <v>112.75757700798539</v>
      </c>
      <c r="F7" s="6">
        <v>610320.26</v>
      </c>
      <c r="G7" s="7">
        <f t="shared" si="1"/>
        <v>106.64666792035975</v>
      </c>
      <c r="H7" s="8">
        <f t="shared" si="2"/>
        <v>120.25219870675011</v>
      </c>
      <c r="I7" s="8">
        <v>615767.50899999996</v>
      </c>
      <c r="J7" s="8">
        <f t="shared" si="3"/>
        <v>107.59851401372475</v>
      </c>
      <c r="K7" s="8">
        <f t="shared" si="4"/>
        <v>121.32547729847364</v>
      </c>
      <c r="L7" s="8">
        <v>634773.76100000006</v>
      </c>
      <c r="M7" s="8">
        <f t="shared" si="5"/>
        <v>110.91964486632774</v>
      </c>
      <c r="N7" s="8">
        <f t="shared" si="6"/>
        <v>125.07030397713343</v>
      </c>
    </row>
    <row r="8" spans="1:17" ht="60" x14ac:dyDescent="0.25">
      <c r="A8" s="5">
        <v>104</v>
      </c>
      <c r="B8" s="1" t="s">
        <v>6</v>
      </c>
      <c r="C8" s="11">
        <v>466885.76406999998</v>
      </c>
      <c r="D8" s="6">
        <v>464359.14</v>
      </c>
      <c r="E8" s="6">
        <f t="shared" si="0"/>
        <v>99.458834630558329</v>
      </c>
      <c r="F8" s="6">
        <v>433704.99900000001</v>
      </c>
      <c r="G8" s="7">
        <f t="shared" si="1"/>
        <v>93.398613624790499</v>
      </c>
      <c r="H8" s="8">
        <f t="shared" si="2"/>
        <v>92.893172672314506</v>
      </c>
      <c r="I8" s="8">
        <v>450433.14799999999</v>
      </c>
      <c r="J8" s="8">
        <f t="shared" si="3"/>
        <v>97.001029849439377</v>
      </c>
      <c r="K8" s="8">
        <f t="shared" si="4"/>
        <v>96.47609386789243</v>
      </c>
      <c r="L8" s="8">
        <v>466414.08199999999</v>
      </c>
      <c r="M8" s="8">
        <f t="shared" si="5"/>
        <v>100.44253290674972</v>
      </c>
      <c r="N8" s="8">
        <f t="shared" si="6"/>
        <v>99.898972702468342</v>
      </c>
    </row>
    <row r="9" spans="1:17" x14ac:dyDescent="0.25">
      <c r="A9" s="5">
        <v>105</v>
      </c>
      <c r="B9" s="1" t="s">
        <v>7</v>
      </c>
      <c r="C9" s="11">
        <v>633055.66853000002</v>
      </c>
      <c r="D9" s="6">
        <v>791498.55</v>
      </c>
      <c r="E9" s="6">
        <f t="shared" si="0"/>
        <v>125.02826992101903</v>
      </c>
      <c r="F9" s="6">
        <v>811211.27399999998</v>
      </c>
      <c r="G9" s="7">
        <f t="shared" si="1"/>
        <v>102.49055718421718</v>
      </c>
      <c r="H9" s="8">
        <f t="shared" si="2"/>
        <v>128.14217047983945</v>
      </c>
      <c r="I9" s="8">
        <v>624602.78200000001</v>
      </c>
      <c r="J9" s="8">
        <f t="shared" si="3"/>
        <v>78.913951516398853</v>
      </c>
      <c r="K9" s="8">
        <f t="shared" si="4"/>
        <v>98.66474830726527</v>
      </c>
      <c r="L9" s="8">
        <v>621428.51800000004</v>
      </c>
      <c r="M9" s="8">
        <f t="shared" si="5"/>
        <v>78.512906688205561</v>
      </c>
      <c r="N9" s="8">
        <f t="shared" si="6"/>
        <v>98.163328896967457</v>
      </c>
    </row>
    <row r="10" spans="1:17" ht="45" x14ac:dyDescent="0.25">
      <c r="A10" s="5">
        <v>106</v>
      </c>
      <c r="B10" s="1" t="s">
        <v>8</v>
      </c>
      <c r="C10" s="11">
        <v>480704.41806</v>
      </c>
      <c r="D10" s="6">
        <v>411001.89</v>
      </c>
      <c r="E10" s="6">
        <f t="shared" si="0"/>
        <v>85.499919401344059</v>
      </c>
      <c r="F10" s="6">
        <v>384897.70400000003</v>
      </c>
      <c r="G10" s="7">
        <f t="shared" si="1"/>
        <v>93.648645751969667</v>
      </c>
      <c r="H10" s="8">
        <f t="shared" si="2"/>
        <v>80.069516638384286</v>
      </c>
      <c r="I10" s="8">
        <v>373476.34600000002</v>
      </c>
      <c r="J10" s="8">
        <f t="shared" si="3"/>
        <v>90.869739309471299</v>
      </c>
      <c r="K10" s="8">
        <f t="shared" si="4"/>
        <v>77.693553869809421</v>
      </c>
      <c r="L10" s="8">
        <v>387241.04200000002</v>
      </c>
      <c r="M10" s="8">
        <f t="shared" si="5"/>
        <v>94.218798361243543</v>
      </c>
      <c r="N10" s="8">
        <f t="shared" si="6"/>
        <v>80.556996659778122</v>
      </c>
    </row>
    <row r="11" spans="1:17" x14ac:dyDescent="0.25">
      <c r="A11" s="5">
        <v>107</v>
      </c>
      <c r="B11" s="1" t="s">
        <v>9</v>
      </c>
      <c r="C11" s="11">
        <v>674704.29107000004</v>
      </c>
      <c r="D11" s="6">
        <v>761166.12</v>
      </c>
      <c r="E11" s="6">
        <f t="shared" si="0"/>
        <v>112.81477383119676</v>
      </c>
      <c r="F11" s="6">
        <v>362717.402</v>
      </c>
      <c r="G11" s="7">
        <f t="shared" si="1"/>
        <v>47.652856908555002</v>
      </c>
      <c r="H11" s="8">
        <f t="shared" si="2"/>
        <v>53.75946274549014</v>
      </c>
      <c r="I11" s="8">
        <v>802287.37399999995</v>
      </c>
      <c r="J11" s="8">
        <f t="shared" si="3"/>
        <v>105.40240204070038</v>
      </c>
      <c r="K11" s="8">
        <f t="shared" si="4"/>
        <v>118.90948147486485</v>
      </c>
      <c r="L11" s="8">
        <v>384936.35200000001</v>
      </c>
      <c r="M11" s="8">
        <f t="shared" si="5"/>
        <v>50.57192403676612</v>
      </c>
      <c r="N11" s="8">
        <f t="shared" si="6"/>
        <v>57.052601724162322</v>
      </c>
    </row>
    <row r="12" spans="1:17" x14ac:dyDescent="0.25">
      <c r="A12" s="5">
        <v>111</v>
      </c>
      <c r="B12" s="1" t="s">
        <v>10</v>
      </c>
      <c r="C12" s="11">
        <v>0</v>
      </c>
      <c r="D12" s="6">
        <v>90474.92</v>
      </c>
      <c r="E12" s="6" t="s">
        <v>92</v>
      </c>
      <c r="F12" s="6">
        <v>3850000</v>
      </c>
      <c r="G12" s="7">
        <f t="shared" si="1"/>
        <v>4255.3229115869899</v>
      </c>
      <c r="H12" s="8" t="s">
        <v>92</v>
      </c>
      <c r="I12" s="8">
        <v>850000</v>
      </c>
      <c r="J12" s="8">
        <f t="shared" si="3"/>
        <v>939.48687658414065</v>
      </c>
      <c r="K12" s="8" t="s">
        <v>92</v>
      </c>
      <c r="L12" s="8">
        <v>7591795.1606700001</v>
      </c>
      <c r="M12" s="8">
        <f t="shared" si="5"/>
        <v>8391.0493213699447</v>
      </c>
      <c r="N12" s="8" t="s">
        <v>92</v>
      </c>
    </row>
    <row r="13" spans="1:17" ht="30" x14ac:dyDescent="0.25">
      <c r="A13" s="5">
        <v>112</v>
      </c>
      <c r="B13" s="1" t="s">
        <v>11</v>
      </c>
      <c r="C13" s="11">
        <v>71553.491139999998</v>
      </c>
      <c r="D13" s="6">
        <v>63241.57</v>
      </c>
      <c r="E13" s="6">
        <f t="shared" si="0"/>
        <v>88.383626001228819</v>
      </c>
      <c r="F13" s="6">
        <v>81131.709199999998</v>
      </c>
      <c r="G13" s="7">
        <f t="shared" si="1"/>
        <v>128.28857537850499</v>
      </c>
      <c r="H13" s="8">
        <f t="shared" si="2"/>
        <v>113.38609466484237</v>
      </c>
      <c r="I13" s="8">
        <v>55456.069609999999</v>
      </c>
      <c r="J13" s="8">
        <f t="shared" si="3"/>
        <v>87.689267692120865</v>
      </c>
      <c r="K13" s="8">
        <f t="shared" si="4"/>
        <v>77.502954400220489</v>
      </c>
      <c r="L13" s="8">
        <v>56987.219420000001</v>
      </c>
      <c r="M13" s="8">
        <f t="shared" si="5"/>
        <v>90.110380593018164</v>
      </c>
      <c r="N13" s="8">
        <f t="shared" si="6"/>
        <v>79.642821771617051</v>
      </c>
    </row>
    <row r="14" spans="1:17" x14ac:dyDescent="0.25">
      <c r="A14" s="5">
        <v>113</v>
      </c>
      <c r="B14" s="1" t="s">
        <v>12</v>
      </c>
      <c r="C14" s="11">
        <v>5012170.16426</v>
      </c>
      <c r="D14" s="6">
        <v>6180513.5199999996</v>
      </c>
      <c r="E14" s="6">
        <f t="shared" si="0"/>
        <v>123.31012949382765</v>
      </c>
      <c r="F14" s="6">
        <v>6462364.6085400004</v>
      </c>
      <c r="G14" s="7">
        <f t="shared" si="1"/>
        <v>104.56031829115716</v>
      </c>
      <c r="H14" s="8">
        <f t="shared" si="2"/>
        <v>128.93346388398425</v>
      </c>
      <c r="I14" s="8">
        <v>5972490.1373600001</v>
      </c>
      <c r="J14" s="8">
        <f t="shared" si="3"/>
        <v>96.634205524074332</v>
      </c>
      <c r="K14" s="8">
        <f t="shared" si="4"/>
        <v>119.1597639670676</v>
      </c>
      <c r="L14" s="8">
        <v>6052114.0580500001</v>
      </c>
      <c r="M14" s="8">
        <f t="shared" si="5"/>
        <v>97.922511429924043</v>
      </c>
      <c r="N14" s="8">
        <f t="shared" si="6"/>
        <v>120.74837564784751</v>
      </c>
    </row>
    <row r="15" spans="1:17" x14ac:dyDescent="0.25">
      <c r="A15" s="25">
        <v>200</v>
      </c>
      <c r="B15" s="26" t="s">
        <v>13</v>
      </c>
      <c r="C15" s="6">
        <f>SUM(C16:C17)</f>
        <v>2213352.7571999999</v>
      </c>
      <c r="D15" s="6">
        <f>SUM(D16:D17)</f>
        <v>1449634.67</v>
      </c>
      <c r="E15" s="6">
        <f t="shared" si="0"/>
        <v>65.494967545700177</v>
      </c>
      <c r="F15" s="6">
        <f>SUM(F16:F17)</f>
        <v>47659.8</v>
      </c>
      <c r="G15" s="7">
        <f t="shared" si="1"/>
        <v>3.2877111031015835</v>
      </c>
      <c r="H15" s="8">
        <f t="shared" si="2"/>
        <v>2.1532853199727633</v>
      </c>
      <c r="I15" s="7">
        <f>SUM(I16:I17)</f>
        <v>52129.8</v>
      </c>
      <c r="J15" s="8">
        <f t="shared" si="3"/>
        <v>3.5960646553796898</v>
      </c>
      <c r="K15" s="8">
        <f t="shared" si="4"/>
        <v>2.3552413789633229</v>
      </c>
      <c r="L15" s="7">
        <f>SUM(L16:L17)</f>
        <v>52129.8</v>
      </c>
      <c r="M15" s="8">
        <f t="shared" si="5"/>
        <v>3.5960646553796898</v>
      </c>
      <c r="N15" s="8">
        <f t="shared" si="6"/>
        <v>2.3552413789633229</v>
      </c>
    </row>
    <row r="16" spans="1:17" x14ac:dyDescent="0.25">
      <c r="A16" s="5">
        <v>203</v>
      </c>
      <c r="B16" s="1" t="s">
        <v>14</v>
      </c>
      <c r="C16" s="11">
        <v>2212902.7571999999</v>
      </c>
      <c r="D16" s="6">
        <v>1449184.67</v>
      </c>
      <c r="E16" s="6">
        <f t="shared" si="0"/>
        <v>65.487950850296855</v>
      </c>
      <c r="F16" s="6">
        <v>47209.8</v>
      </c>
      <c r="G16" s="7">
        <f t="shared" si="1"/>
        <v>3.2576800581253735</v>
      </c>
      <c r="H16" s="8">
        <f t="shared" si="2"/>
        <v>2.1333879153250668</v>
      </c>
      <c r="I16" s="8">
        <v>51679.8</v>
      </c>
      <c r="J16" s="8">
        <f t="shared" si="3"/>
        <v>3.5661293601732624</v>
      </c>
      <c r="K16" s="8">
        <f t="shared" si="4"/>
        <v>2.3353850426482716</v>
      </c>
      <c r="L16" s="8">
        <v>51679.8</v>
      </c>
      <c r="M16" s="8">
        <f t="shared" si="5"/>
        <v>3.5661293601732624</v>
      </c>
      <c r="N16" s="8">
        <f t="shared" si="6"/>
        <v>2.3353850426482716</v>
      </c>
    </row>
    <row r="17" spans="1:14" x14ac:dyDescent="0.25">
      <c r="A17" s="5">
        <v>204</v>
      </c>
      <c r="B17" s="1" t="s">
        <v>15</v>
      </c>
      <c r="C17" s="11">
        <v>450</v>
      </c>
      <c r="D17" s="6">
        <v>450</v>
      </c>
      <c r="E17" s="6">
        <f t="shared" si="0"/>
        <v>100</v>
      </c>
      <c r="F17" s="6">
        <v>450</v>
      </c>
      <c r="G17" s="7">
        <f t="shared" si="1"/>
        <v>100</v>
      </c>
      <c r="H17" s="8">
        <f t="shared" si="2"/>
        <v>100</v>
      </c>
      <c r="I17" s="8">
        <v>450</v>
      </c>
      <c r="J17" s="8">
        <f t="shared" si="3"/>
        <v>100</v>
      </c>
      <c r="K17" s="8">
        <f t="shared" si="4"/>
        <v>100</v>
      </c>
      <c r="L17" s="8">
        <v>450</v>
      </c>
      <c r="M17" s="8">
        <f t="shared" si="5"/>
        <v>100</v>
      </c>
      <c r="N17" s="8">
        <f t="shared" si="6"/>
        <v>100</v>
      </c>
    </row>
    <row r="18" spans="1:14" ht="28.5" x14ac:dyDescent="0.25">
      <c r="A18" s="25">
        <v>300</v>
      </c>
      <c r="B18" s="26" t="s">
        <v>16</v>
      </c>
      <c r="C18" s="6">
        <f>SUM(C19:C20)</f>
        <v>4135478.8895200002</v>
      </c>
      <c r="D18" s="6">
        <f>SUM(D19:D20)</f>
        <v>4939281.74</v>
      </c>
      <c r="E18" s="6">
        <f t="shared" si="0"/>
        <v>119.43675380660197</v>
      </c>
      <c r="F18" s="6">
        <f>SUM(F19:F20)</f>
        <v>4561850.3709500004</v>
      </c>
      <c r="G18" s="7">
        <f t="shared" si="1"/>
        <v>92.358577847596123</v>
      </c>
      <c r="H18" s="8">
        <f t="shared" si="2"/>
        <v>110.31008724311221</v>
      </c>
      <c r="I18" s="7">
        <f>SUM(I19:I20)</f>
        <v>4228774.17557</v>
      </c>
      <c r="J18" s="8">
        <f t="shared" si="3"/>
        <v>85.615164272244968</v>
      </c>
      <c r="K18" s="8">
        <f t="shared" si="4"/>
        <v>102.25597297295909</v>
      </c>
      <c r="L18" s="7">
        <f>SUM(L19:L20)</f>
        <v>4086300.1614000001</v>
      </c>
      <c r="M18" s="8">
        <f t="shared" si="5"/>
        <v>82.73065551834668</v>
      </c>
      <c r="N18" s="8">
        <f t="shared" si="6"/>
        <v>98.810809354035698</v>
      </c>
    </row>
    <row r="19" spans="1:14" ht="45" x14ac:dyDescent="0.25">
      <c r="A19" s="5">
        <v>310</v>
      </c>
      <c r="B19" s="1" t="s">
        <v>78</v>
      </c>
      <c r="C19" s="11">
        <v>4121560.2895300002</v>
      </c>
      <c r="D19" s="6">
        <v>4926506.74</v>
      </c>
      <c r="E19" s="6">
        <f t="shared" si="0"/>
        <v>119.53013892614419</v>
      </c>
      <c r="F19" s="6">
        <v>4540890.3709500004</v>
      </c>
      <c r="G19" s="7">
        <f t="shared" si="1"/>
        <v>92.172620694516695</v>
      </c>
      <c r="H19" s="8">
        <f t="shared" si="2"/>
        <v>110.17406156802375</v>
      </c>
      <c r="I19" s="8">
        <v>4191794.17557</v>
      </c>
      <c r="J19" s="8">
        <f t="shared" si="3"/>
        <v>85.086540966957031</v>
      </c>
      <c r="K19" s="8">
        <f t="shared" si="4"/>
        <v>101.70406062525434</v>
      </c>
      <c r="L19" s="8">
        <v>4049320.1614000001</v>
      </c>
      <c r="M19" s="8">
        <f t="shared" si="5"/>
        <v>82.194552349277814</v>
      </c>
      <c r="N19" s="8">
        <f t="shared" si="6"/>
        <v>98.247262612814083</v>
      </c>
    </row>
    <row r="20" spans="1:14" x14ac:dyDescent="0.25">
      <c r="A20" s="5">
        <v>311</v>
      </c>
      <c r="B20" s="1" t="s">
        <v>17</v>
      </c>
      <c r="C20" s="11">
        <v>13918.599990000001</v>
      </c>
      <c r="D20" s="6">
        <v>12775</v>
      </c>
      <c r="E20" s="6">
        <f t="shared" si="0"/>
        <v>91.783656468167521</v>
      </c>
      <c r="F20" s="6">
        <v>20960</v>
      </c>
      <c r="G20" s="7">
        <f t="shared" si="1"/>
        <v>164.07045009784736</v>
      </c>
      <c r="H20" s="8">
        <f t="shared" si="2"/>
        <v>150.58985828358445</v>
      </c>
      <c r="I20" s="8">
        <v>36980</v>
      </c>
      <c r="J20" s="8">
        <f t="shared" si="3"/>
        <v>289.47162426614483</v>
      </c>
      <c r="K20" s="8">
        <f t="shared" si="4"/>
        <v>265.68764118926299</v>
      </c>
      <c r="L20" s="8">
        <v>36980</v>
      </c>
      <c r="M20" s="8">
        <f t="shared" si="5"/>
        <v>289.47162426614483</v>
      </c>
      <c r="N20" s="8">
        <f t="shared" si="6"/>
        <v>265.68764118926299</v>
      </c>
    </row>
    <row r="21" spans="1:14" x14ac:dyDescent="0.25">
      <c r="A21" s="25">
        <v>400</v>
      </c>
      <c r="B21" s="26" t="s">
        <v>18</v>
      </c>
      <c r="C21" s="6">
        <f>SUM(C22:C30)</f>
        <v>41990033.363010004</v>
      </c>
      <c r="D21" s="6">
        <f>SUM(D22:D30)</f>
        <v>49198091.340000004</v>
      </c>
      <c r="E21" s="6">
        <f t="shared" si="0"/>
        <v>117.16611633688231</v>
      </c>
      <c r="F21" s="6">
        <f>SUM(F22:F30)</f>
        <v>59955631.315060005</v>
      </c>
      <c r="G21" s="7">
        <f t="shared" si="1"/>
        <v>121.86576690692408</v>
      </c>
      <c r="H21" s="8">
        <f t="shared" si="2"/>
        <v>142.78538622900049</v>
      </c>
      <c r="I21" s="7">
        <f>SUM(I22:I30)</f>
        <v>60453849.790979996</v>
      </c>
      <c r="J21" s="8">
        <f t="shared" si="3"/>
        <v>122.87844537137279</v>
      </c>
      <c r="K21" s="8">
        <f t="shared" si="4"/>
        <v>143.97190225677505</v>
      </c>
      <c r="L21" s="7">
        <f>SUM(L22:L30)</f>
        <v>40772210.661960006</v>
      </c>
      <c r="M21" s="8">
        <f t="shared" si="5"/>
        <v>82.873561862776128</v>
      </c>
      <c r="N21" s="8">
        <f t="shared" si="6"/>
        <v>97.099733904658422</v>
      </c>
    </row>
    <row r="22" spans="1:14" x14ac:dyDescent="0.25">
      <c r="A22" s="5">
        <v>401</v>
      </c>
      <c r="B22" s="1" t="s">
        <v>19</v>
      </c>
      <c r="C22" s="11">
        <v>1295565.9416</v>
      </c>
      <c r="D22" s="6">
        <v>1117640.6200000001</v>
      </c>
      <c r="E22" s="6">
        <f t="shared" si="0"/>
        <v>86.266594706845609</v>
      </c>
      <c r="F22" s="6">
        <v>1762519.7888799999</v>
      </c>
      <c r="G22" s="7">
        <f t="shared" si="1"/>
        <v>157.70004752332639</v>
      </c>
      <c r="H22" s="8">
        <f t="shared" si="2"/>
        <v>136.04246084945089</v>
      </c>
      <c r="I22" s="8">
        <v>1101258.2444800001</v>
      </c>
      <c r="J22" s="8">
        <f t="shared" si="3"/>
        <v>98.534200061554671</v>
      </c>
      <c r="K22" s="8">
        <f t="shared" si="4"/>
        <v>85.002099014733787</v>
      </c>
      <c r="L22" s="8">
        <v>1126679.2580800001</v>
      </c>
      <c r="M22" s="8">
        <f t="shared" si="5"/>
        <v>100.80872490836991</v>
      </c>
      <c r="N22" s="8">
        <f t="shared" si="6"/>
        <v>86.964254145842389</v>
      </c>
    </row>
    <row r="23" spans="1:14" x14ac:dyDescent="0.25">
      <c r="A23" s="5">
        <v>402</v>
      </c>
      <c r="B23" s="1" t="s">
        <v>20</v>
      </c>
      <c r="C23" s="7">
        <v>0</v>
      </c>
      <c r="D23" s="6">
        <v>0</v>
      </c>
      <c r="E23" s="6" t="s">
        <v>92</v>
      </c>
      <c r="F23" s="6">
        <v>8420043.8000000007</v>
      </c>
      <c r="G23" s="7" t="s">
        <v>92</v>
      </c>
      <c r="H23" s="8" t="s">
        <v>92</v>
      </c>
      <c r="I23" s="8">
        <v>6456414.9545600004</v>
      </c>
      <c r="J23" s="8" t="s">
        <v>92</v>
      </c>
      <c r="K23" s="8" t="s">
        <v>92</v>
      </c>
      <c r="L23" s="8">
        <v>8420043.8000000007</v>
      </c>
      <c r="M23" s="8" t="s">
        <v>92</v>
      </c>
      <c r="N23" s="8" t="s">
        <v>92</v>
      </c>
    </row>
    <row r="24" spans="1:14" x14ac:dyDescent="0.25">
      <c r="A24" s="5">
        <v>405</v>
      </c>
      <c r="B24" s="1" t="s">
        <v>21</v>
      </c>
      <c r="C24" s="11">
        <v>9732829.3118799999</v>
      </c>
      <c r="D24" s="6">
        <v>5465210.71</v>
      </c>
      <c r="E24" s="6">
        <f t="shared" si="0"/>
        <v>56.152332840452701</v>
      </c>
      <c r="F24" s="6">
        <v>5512543.8353599999</v>
      </c>
      <c r="G24" s="7">
        <f t="shared" si="1"/>
        <v>100.86608052043432</v>
      </c>
      <c r="H24" s="8">
        <f t="shared" si="2"/>
        <v>56.638657256953309</v>
      </c>
      <c r="I24" s="8">
        <v>3784730.1886100001</v>
      </c>
      <c r="J24" s="8">
        <f t="shared" si="3"/>
        <v>69.251313251012789</v>
      </c>
      <c r="K24" s="8">
        <f t="shared" si="4"/>
        <v>38.886227913093229</v>
      </c>
      <c r="L24" s="8">
        <v>3821055.81274</v>
      </c>
      <c r="M24" s="8">
        <f t="shared" si="5"/>
        <v>69.91598339929331</v>
      </c>
      <c r="N24" s="8">
        <f t="shared" si="6"/>
        <v>39.259455707046833</v>
      </c>
    </row>
    <row r="25" spans="1:14" x14ac:dyDescent="0.25">
      <c r="A25" s="5">
        <v>406</v>
      </c>
      <c r="B25" s="1" t="s">
        <v>22</v>
      </c>
      <c r="C25" s="11">
        <v>500370.59473999997</v>
      </c>
      <c r="D25" s="6">
        <v>1722755.37</v>
      </c>
      <c r="E25" s="6">
        <f t="shared" si="0"/>
        <v>344.29588551165148</v>
      </c>
      <c r="F25" s="6">
        <v>1525914.34889</v>
      </c>
      <c r="G25" s="7">
        <f t="shared" si="1"/>
        <v>88.574058479933797</v>
      </c>
      <c r="H25" s="8">
        <f t="shared" si="2"/>
        <v>304.95683897709614</v>
      </c>
      <c r="I25" s="8">
        <v>1302405.1440099999</v>
      </c>
      <c r="J25" s="8">
        <f t="shared" si="3"/>
        <v>75.600120985836767</v>
      </c>
      <c r="K25" s="8">
        <f t="shared" si="4"/>
        <v>260.28810599606658</v>
      </c>
      <c r="L25" s="8">
        <v>382920.20435000001</v>
      </c>
      <c r="M25" s="8">
        <f t="shared" si="5"/>
        <v>22.22719551586712</v>
      </c>
      <c r="N25" s="8">
        <f t="shared" si="6"/>
        <v>76.527319625760796</v>
      </c>
    </row>
    <row r="26" spans="1:14" x14ac:dyDescent="0.25">
      <c r="A26" s="5">
        <v>407</v>
      </c>
      <c r="B26" s="1" t="s">
        <v>23</v>
      </c>
      <c r="C26" s="11">
        <v>1563804.43564</v>
      </c>
      <c r="D26" s="6">
        <v>2351199.92</v>
      </c>
      <c r="E26" s="6">
        <f t="shared" si="0"/>
        <v>150.35127579988938</v>
      </c>
      <c r="F26" s="6">
        <v>2600053.00715</v>
      </c>
      <c r="G26" s="7">
        <f t="shared" si="1"/>
        <v>110.58408878943821</v>
      </c>
      <c r="H26" s="8">
        <f t="shared" si="2"/>
        <v>166.26458832660279</v>
      </c>
      <c r="I26" s="8">
        <v>2171172.1560499999</v>
      </c>
      <c r="J26" s="8">
        <f t="shared" si="3"/>
        <v>92.34315370553432</v>
      </c>
      <c r="K26" s="8">
        <f t="shared" si="4"/>
        <v>138.83910971012367</v>
      </c>
      <c r="L26" s="8">
        <v>2222360.2597099999</v>
      </c>
      <c r="M26" s="8">
        <f t="shared" si="5"/>
        <v>94.520259243203782</v>
      </c>
      <c r="N26" s="8">
        <f t="shared" si="6"/>
        <v>142.11241566151975</v>
      </c>
    </row>
    <row r="27" spans="1:14" x14ac:dyDescent="0.25">
      <c r="A27" s="5">
        <v>408</v>
      </c>
      <c r="B27" s="1" t="s">
        <v>24</v>
      </c>
      <c r="C27" s="11">
        <v>3016017.1334699998</v>
      </c>
      <c r="D27" s="6">
        <v>3990659.44</v>
      </c>
      <c r="E27" s="6">
        <f t="shared" si="0"/>
        <v>132.31554276379893</v>
      </c>
      <c r="F27" s="6">
        <v>3817743.4226700002</v>
      </c>
      <c r="G27" s="7">
        <f t="shared" si="1"/>
        <v>95.666981361606744</v>
      </c>
      <c r="H27" s="8">
        <f t="shared" si="2"/>
        <v>126.58228563435232</v>
      </c>
      <c r="I27" s="8">
        <v>2937207.2790700002</v>
      </c>
      <c r="J27" s="8">
        <f t="shared" si="3"/>
        <v>73.602053074967486</v>
      </c>
      <c r="K27" s="8">
        <f t="shared" si="4"/>
        <v>97.386956011442578</v>
      </c>
      <c r="L27" s="8">
        <v>2342861.1091999998</v>
      </c>
      <c r="M27" s="8">
        <f t="shared" si="5"/>
        <v>58.708620578257111</v>
      </c>
      <c r="N27" s="8">
        <f t="shared" si="6"/>
        <v>77.680629967260245</v>
      </c>
    </row>
    <row r="28" spans="1:14" x14ac:dyDescent="0.25">
      <c r="A28" s="5">
        <v>409</v>
      </c>
      <c r="B28" s="1" t="s">
        <v>25</v>
      </c>
      <c r="C28" s="11">
        <v>19281055.293499999</v>
      </c>
      <c r="D28" s="6">
        <v>26196648.719999999</v>
      </c>
      <c r="E28" s="6">
        <f t="shared" si="0"/>
        <v>135.86729730935099</v>
      </c>
      <c r="F28" s="6">
        <v>27310271.493239999</v>
      </c>
      <c r="G28" s="7">
        <f t="shared" si="1"/>
        <v>104.25101235330837</v>
      </c>
      <c r="H28" s="8">
        <f t="shared" si="2"/>
        <v>141.64303290207772</v>
      </c>
      <c r="I28" s="8">
        <v>34798482.109779999</v>
      </c>
      <c r="J28" s="8">
        <f t="shared" si="3"/>
        <v>132.83562520427611</v>
      </c>
      <c r="K28" s="8">
        <f t="shared" si="4"/>
        <v>180.48017382902901</v>
      </c>
      <c r="L28" s="8">
        <v>18887386.008230001</v>
      </c>
      <c r="M28" s="8">
        <f t="shared" si="5"/>
        <v>72.098481794773633</v>
      </c>
      <c r="N28" s="8">
        <f t="shared" si="6"/>
        <v>97.958258615633383</v>
      </c>
    </row>
    <row r="29" spans="1:14" x14ac:dyDescent="0.25">
      <c r="A29" s="5">
        <v>410</v>
      </c>
      <c r="B29" s="1" t="s">
        <v>26</v>
      </c>
      <c r="C29" s="11">
        <v>1097868.73936</v>
      </c>
      <c r="D29" s="6">
        <v>1903268.77</v>
      </c>
      <c r="E29" s="6">
        <f t="shared" ref="E29:E55" si="7">D29*100/C29</f>
        <v>173.36032093504238</v>
      </c>
      <c r="F29" s="6">
        <v>2656737.6420100001</v>
      </c>
      <c r="G29" s="7">
        <f t="shared" ref="G29:G55" si="8">F29*100/D29</f>
        <v>139.58814876208996</v>
      </c>
      <c r="H29" s="8">
        <f t="shared" ref="H29:H55" si="9">F29*100/C29</f>
        <v>241.99046268124357</v>
      </c>
      <c r="I29" s="8">
        <v>1187264.2095699999</v>
      </c>
      <c r="J29" s="8">
        <f t="shared" ref="J29:J55" si="10">I29*100/D29</f>
        <v>62.380270631456838</v>
      </c>
      <c r="K29" s="8">
        <f t="shared" ref="K29:K55" si="11">I29*100/C29</f>
        <v>108.14263736684157</v>
      </c>
      <c r="L29" s="8">
        <v>998222.11603000003</v>
      </c>
      <c r="M29" s="8">
        <f t="shared" ref="M29:M55" si="12">L29*100/D29</f>
        <v>52.447774679243018</v>
      </c>
      <c r="N29" s="8">
        <f t="shared" ref="N29:N55" si="13">L29*100/C29</f>
        <v>90.923630507223592</v>
      </c>
    </row>
    <row r="30" spans="1:14" x14ac:dyDescent="0.25">
      <c r="A30" s="5">
        <v>412</v>
      </c>
      <c r="B30" s="1" t="s">
        <v>27</v>
      </c>
      <c r="C30" s="11">
        <v>5502521.9128200002</v>
      </c>
      <c r="D30" s="6">
        <v>6450707.79</v>
      </c>
      <c r="E30" s="6">
        <f t="shared" si="7"/>
        <v>117.23184191181279</v>
      </c>
      <c r="F30" s="6">
        <v>6349803.9768599998</v>
      </c>
      <c r="G30" s="7">
        <f t="shared" si="8"/>
        <v>98.435771446717482</v>
      </c>
      <c r="H30" s="8">
        <f t="shared" si="9"/>
        <v>115.39806796708919</v>
      </c>
      <c r="I30" s="8">
        <v>6714915.5048500001</v>
      </c>
      <c r="J30" s="8">
        <f t="shared" si="10"/>
        <v>104.09579418958613</v>
      </c>
      <c r="K30" s="8">
        <f t="shared" si="11"/>
        <v>122.03341688118162</v>
      </c>
      <c r="L30" s="8">
        <v>2570682.0936199999</v>
      </c>
      <c r="M30" s="8">
        <f t="shared" si="12"/>
        <v>39.85116327242595</v>
      </c>
      <c r="N30" s="8">
        <f t="shared" si="13"/>
        <v>46.718252727548794</v>
      </c>
    </row>
    <row r="31" spans="1:14" x14ac:dyDescent="0.25">
      <c r="A31" s="25">
        <v>500</v>
      </c>
      <c r="B31" s="26" t="s">
        <v>28</v>
      </c>
      <c r="C31" s="6">
        <f>SUM(C32:C36)</f>
        <v>28243625.221510001</v>
      </c>
      <c r="D31" s="6">
        <f>SUM(D32:D36)</f>
        <v>28569330.68</v>
      </c>
      <c r="E31" s="6">
        <f t="shared" si="7"/>
        <v>101.15319990240469</v>
      </c>
      <c r="F31" s="6">
        <f>SUM(F32:F36)</f>
        <v>21542234.479059998</v>
      </c>
      <c r="G31" s="7">
        <f t="shared" si="8"/>
        <v>75.403357258700737</v>
      </c>
      <c r="H31" s="8">
        <f t="shared" si="9"/>
        <v>76.27290870101794</v>
      </c>
      <c r="I31" s="7">
        <f>SUM(I32:I36)</f>
        <v>13650545.646980001</v>
      </c>
      <c r="J31" s="8">
        <f t="shared" si="10"/>
        <v>47.78041809896542</v>
      </c>
      <c r="K31" s="8">
        <f t="shared" si="11"/>
        <v>48.331421833851238</v>
      </c>
      <c r="L31" s="7">
        <f>SUM(L32:L36)</f>
        <v>10705565.92874</v>
      </c>
      <c r="M31" s="8">
        <f t="shared" si="12"/>
        <v>37.472232194205539</v>
      </c>
      <c r="N31" s="8">
        <f t="shared" si="13"/>
        <v>37.904361939297978</v>
      </c>
    </row>
    <row r="32" spans="1:14" x14ac:dyDescent="0.25">
      <c r="A32" s="5">
        <v>501</v>
      </c>
      <c r="B32" s="1" t="s">
        <v>29</v>
      </c>
      <c r="C32" s="11">
        <v>3017907.7204</v>
      </c>
      <c r="D32" s="6">
        <v>6640301.2000000002</v>
      </c>
      <c r="E32" s="6">
        <f t="shared" si="7"/>
        <v>220.02996165568243</v>
      </c>
      <c r="F32" s="6">
        <v>3155243.2434800002</v>
      </c>
      <c r="G32" s="7">
        <f t="shared" si="8"/>
        <v>47.516568126156685</v>
      </c>
      <c r="H32" s="8">
        <f t="shared" si="9"/>
        <v>104.55068662807878</v>
      </c>
      <c r="I32" s="8">
        <v>1000000</v>
      </c>
      <c r="J32" s="8">
        <f t="shared" si="10"/>
        <v>15.05955784053892</v>
      </c>
      <c r="K32" s="8">
        <f t="shared" si="11"/>
        <v>33.135539342053107</v>
      </c>
      <c r="L32" s="8">
        <v>1000000</v>
      </c>
      <c r="M32" s="8">
        <f t="shared" si="12"/>
        <v>15.05955784053892</v>
      </c>
      <c r="N32" s="8">
        <f t="shared" si="13"/>
        <v>33.135539342053107</v>
      </c>
    </row>
    <row r="33" spans="1:14" x14ac:dyDescent="0.25">
      <c r="A33" s="5">
        <v>502</v>
      </c>
      <c r="B33" s="1" t="s">
        <v>30</v>
      </c>
      <c r="C33" s="11">
        <v>22382179.006790001</v>
      </c>
      <c r="D33" s="6">
        <v>17751964.260000002</v>
      </c>
      <c r="E33" s="6">
        <f t="shared" si="7"/>
        <v>79.312940239708794</v>
      </c>
      <c r="F33" s="6">
        <v>17548146.520009998</v>
      </c>
      <c r="G33" s="7">
        <f t="shared" si="8"/>
        <v>98.851858098603444</v>
      </c>
      <c r="H33" s="8">
        <f t="shared" si="9"/>
        <v>78.402315139587088</v>
      </c>
      <c r="I33" s="8">
        <v>11006070.649390001</v>
      </c>
      <c r="J33" s="8">
        <f t="shared" si="10"/>
        <v>61.999170842122915</v>
      </c>
      <c r="K33" s="8">
        <f t="shared" si="11"/>
        <v>49.173365319127903</v>
      </c>
      <c r="L33" s="8">
        <v>8053692.6799999997</v>
      </c>
      <c r="M33" s="8">
        <f t="shared" si="12"/>
        <v>45.367895980655831</v>
      </c>
      <c r="N33" s="8">
        <f t="shared" si="13"/>
        <v>35.98261222715081</v>
      </c>
    </row>
    <row r="34" spans="1:14" x14ac:dyDescent="0.25">
      <c r="A34" s="5">
        <v>503</v>
      </c>
      <c r="B34" s="1" t="s">
        <v>31</v>
      </c>
      <c r="C34" s="11">
        <v>2491537.4650300001</v>
      </c>
      <c r="D34" s="6">
        <v>3768837.59</v>
      </c>
      <c r="E34" s="6">
        <f t="shared" si="7"/>
        <v>151.26553956733781</v>
      </c>
      <c r="F34" s="6">
        <v>378214.71216</v>
      </c>
      <c r="G34" s="7">
        <f t="shared" si="8"/>
        <v>10.035314685979875</v>
      </c>
      <c r="H34" s="8">
        <f t="shared" si="9"/>
        <v>15.179972907027748</v>
      </c>
      <c r="I34" s="8">
        <v>1200000</v>
      </c>
      <c r="J34" s="8">
        <f t="shared" si="10"/>
        <v>31.8400560210927</v>
      </c>
      <c r="K34" s="8">
        <f t="shared" si="11"/>
        <v>48.163032538848498</v>
      </c>
      <c r="L34" s="8">
        <v>1200000</v>
      </c>
      <c r="M34" s="8">
        <f t="shared" si="12"/>
        <v>31.8400560210927</v>
      </c>
      <c r="N34" s="8">
        <f t="shared" si="13"/>
        <v>48.163032538848498</v>
      </c>
    </row>
    <row r="35" spans="1:14" ht="30" x14ac:dyDescent="0.25">
      <c r="A35" s="5">
        <v>504</v>
      </c>
      <c r="B35" s="1" t="s">
        <v>32</v>
      </c>
      <c r="C35" s="11">
        <v>0</v>
      </c>
      <c r="D35" s="6">
        <v>0</v>
      </c>
      <c r="E35" s="6" t="s">
        <v>92</v>
      </c>
      <c r="F35" s="6">
        <v>8060.8180000000002</v>
      </c>
      <c r="G35" s="7" t="s">
        <v>92</v>
      </c>
      <c r="H35" s="8" t="s">
        <v>92</v>
      </c>
      <c r="I35" s="8">
        <v>0</v>
      </c>
      <c r="J35" s="8" t="s">
        <v>92</v>
      </c>
      <c r="K35" s="8" t="s">
        <v>92</v>
      </c>
      <c r="L35" s="8">
        <v>0</v>
      </c>
      <c r="M35" s="8" t="s">
        <v>92</v>
      </c>
      <c r="N35" s="8" t="s">
        <v>92</v>
      </c>
    </row>
    <row r="36" spans="1:14" ht="30" x14ac:dyDescent="0.25">
      <c r="A36" s="5">
        <v>505</v>
      </c>
      <c r="B36" s="1" t="s">
        <v>33</v>
      </c>
      <c r="C36" s="11">
        <v>352001.02928999998</v>
      </c>
      <c r="D36" s="6">
        <v>408227.63</v>
      </c>
      <c r="E36" s="6">
        <f t="shared" si="7"/>
        <v>115.97341940261121</v>
      </c>
      <c r="F36" s="6">
        <v>452569.18540999998</v>
      </c>
      <c r="G36" s="7">
        <f t="shared" si="8"/>
        <v>110.86196821366551</v>
      </c>
      <c r="H36" s="8">
        <f t="shared" si="9"/>
        <v>128.57041535442383</v>
      </c>
      <c r="I36" s="8">
        <v>444474.99758999998</v>
      </c>
      <c r="J36" s="8">
        <f t="shared" si="10"/>
        <v>108.87920486665735</v>
      </c>
      <c r="K36" s="8">
        <f t="shared" si="11"/>
        <v>126.2709369022368</v>
      </c>
      <c r="L36" s="8">
        <v>451873.24874000001</v>
      </c>
      <c r="M36" s="8">
        <f t="shared" si="12"/>
        <v>110.69149061272506</v>
      </c>
      <c r="N36" s="8">
        <f t="shared" si="13"/>
        <v>128.37270665129765</v>
      </c>
    </row>
    <row r="37" spans="1:14" x14ac:dyDescent="0.25">
      <c r="A37" s="25">
        <v>600</v>
      </c>
      <c r="B37" s="26" t="s">
        <v>34</v>
      </c>
      <c r="C37" s="6">
        <f>SUM(C38:C39)</f>
        <v>988445.14321000001</v>
      </c>
      <c r="D37" s="6">
        <f>SUM(D38:D39)</f>
        <v>614089.85</v>
      </c>
      <c r="E37" s="6">
        <f t="shared" si="7"/>
        <v>62.126851876243535</v>
      </c>
      <c r="F37" s="6">
        <f>SUM(F38:F39)</f>
        <v>460141.01530999999</v>
      </c>
      <c r="G37" s="7">
        <f t="shared" si="8"/>
        <v>74.930568435547329</v>
      </c>
      <c r="H37" s="8">
        <f t="shared" si="9"/>
        <v>46.552003261979785</v>
      </c>
      <c r="I37" s="7">
        <f>SUM(I38:I39)</f>
        <v>351280.37959999999</v>
      </c>
      <c r="J37" s="8">
        <f t="shared" si="10"/>
        <v>57.203417317514699</v>
      </c>
      <c r="K37" s="8">
        <f t="shared" si="11"/>
        <v>35.538682345001796</v>
      </c>
      <c r="L37" s="7">
        <f>SUM(L38:L39)</f>
        <v>358631.24450000003</v>
      </c>
      <c r="M37" s="8">
        <f t="shared" si="12"/>
        <v>58.400451416026506</v>
      </c>
      <c r="N37" s="8">
        <f t="shared" si="13"/>
        <v>36.282361946292355</v>
      </c>
    </row>
    <row r="38" spans="1:14" ht="30" x14ac:dyDescent="0.25">
      <c r="A38" s="5">
        <v>603</v>
      </c>
      <c r="B38" s="1" t="s">
        <v>35</v>
      </c>
      <c r="C38" s="9">
        <v>132516.80486999999</v>
      </c>
      <c r="D38" s="6">
        <v>244579.96</v>
      </c>
      <c r="E38" s="6">
        <f t="shared" si="7"/>
        <v>184.56524079337322</v>
      </c>
      <c r="F38" s="6">
        <v>276399.12581</v>
      </c>
      <c r="G38" s="7">
        <f t="shared" si="8"/>
        <v>113.00971911598972</v>
      </c>
      <c r="H38" s="8">
        <f t="shared" si="9"/>
        <v>208.57666020634113</v>
      </c>
      <c r="I38" s="8">
        <v>204557.2506</v>
      </c>
      <c r="J38" s="8">
        <f t="shared" si="10"/>
        <v>83.636145250821031</v>
      </c>
      <c r="K38" s="8">
        <f t="shared" si="11"/>
        <v>154.36325287247323</v>
      </c>
      <c r="L38" s="8">
        <v>211151.6115</v>
      </c>
      <c r="M38" s="8">
        <f t="shared" si="12"/>
        <v>86.332343622919879</v>
      </c>
      <c r="N38" s="8">
        <f t="shared" si="13"/>
        <v>159.33949789020446</v>
      </c>
    </row>
    <row r="39" spans="1:14" x14ac:dyDescent="0.25">
      <c r="A39" s="5">
        <v>605</v>
      </c>
      <c r="B39" s="1" t="s">
        <v>36</v>
      </c>
      <c r="C39" s="9">
        <v>855928.33834000002</v>
      </c>
      <c r="D39" s="6">
        <v>369509.89</v>
      </c>
      <c r="E39" s="6">
        <f t="shared" si="7"/>
        <v>43.170657337579556</v>
      </c>
      <c r="F39" s="6">
        <v>183741.88949999999</v>
      </c>
      <c r="G39" s="7">
        <f t="shared" si="8"/>
        <v>49.725838055376535</v>
      </c>
      <c r="H39" s="8">
        <f t="shared" si="9"/>
        <v>21.466971155126341</v>
      </c>
      <c r="I39" s="8">
        <v>146723.12899999999</v>
      </c>
      <c r="J39" s="8">
        <f t="shared" si="10"/>
        <v>39.707497138980493</v>
      </c>
      <c r="K39" s="8">
        <f t="shared" si="11"/>
        <v>17.141987527198477</v>
      </c>
      <c r="L39" s="8">
        <v>147479.633</v>
      </c>
      <c r="M39" s="8">
        <f t="shared" si="12"/>
        <v>39.912228871600703</v>
      </c>
      <c r="N39" s="8">
        <f t="shared" si="13"/>
        <v>17.230371561949237</v>
      </c>
    </row>
    <row r="40" spans="1:14" x14ac:dyDescent="0.25">
      <c r="A40" s="25">
        <v>700</v>
      </c>
      <c r="B40" s="26" t="s">
        <v>37</v>
      </c>
      <c r="C40" s="6">
        <f>SUM(C41:C47)</f>
        <v>43306794.942550004</v>
      </c>
      <c r="D40" s="6">
        <f>SUM(D41:D47)</f>
        <v>50616451.009999998</v>
      </c>
      <c r="E40" s="6">
        <f t="shared" si="7"/>
        <v>116.87877405184764</v>
      </c>
      <c r="F40" s="6">
        <f>SUM(F41:F47)</f>
        <v>51149942.970119998</v>
      </c>
      <c r="G40" s="7">
        <f t="shared" si="8"/>
        <v>101.05398926529757</v>
      </c>
      <c r="H40" s="8">
        <f t="shared" si="9"/>
        <v>118.11066378376552</v>
      </c>
      <c r="I40" s="7">
        <f>SUM(I41:I47)</f>
        <v>52240163.958620004</v>
      </c>
      <c r="J40" s="8">
        <f t="shared" si="10"/>
        <v>103.20787593009874</v>
      </c>
      <c r="K40" s="8">
        <f t="shared" si="11"/>
        <v>120.62810011205134</v>
      </c>
      <c r="L40" s="7">
        <f>SUM(L41:L47)</f>
        <v>56206246.427469991</v>
      </c>
      <c r="M40" s="8">
        <f t="shared" si="12"/>
        <v>111.04343608832956</v>
      </c>
      <c r="N40" s="8">
        <f t="shared" si="13"/>
        <v>129.78620676508655</v>
      </c>
    </row>
    <row r="41" spans="1:14" x14ac:dyDescent="0.25">
      <c r="A41" s="5">
        <v>701</v>
      </c>
      <c r="B41" s="1" t="s">
        <v>38</v>
      </c>
      <c r="C41" s="9">
        <v>9301108.5987400003</v>
      </c>
      <c r="D41" s="6">
        <v>11205412.1</v>
      </c>
      <c r="E41" s="6">
        <f t="shared" si="7"/>
        <v>120.47394115490675</v>
      </c>
      <c r="F41" s="6">
        <v>10203018.304090001</v>
      </c>
      <c r="G41" s="7">
        <f t="shared" si="8"/>
        <v>91.054378125816555</v>
      </c>
      <c r="H41" s="8">
        <f t="shared" si="9"/>
        <v>109.6967979222625</v>
      </c>
      <c r="I41" s="8">
        <v>10781988.520169999</v>
      </c>
      <c r="J41" s="8">
        <f t="shared" si="10"/>
        <v>96.221258298657304</v>
      </c>
      <c r="K41" s="8">
        <f t="shared" si="11"/>
        <v>115.92154210123523</v>
      </c>
      <c r="L41" s="8">
        <v>11382648.75687</v>
      </c>
      <c r="M41" s="8">
        <f t="shared" si="12"/>
        <v>101.58170583364802</v>
      </c>
      <c r="N41" s="8">
        <f t="shared" si="13"/>
        <v>122.37948451017959</v>
      </c>
    </row>
    <row r="42" spans="1:14" x14ac:dyDescent="0.25">
      <c r="A42" s="5">
        <v>702</v>
      </c>
      <c r="B42" s="1" t="s">
        <v>39</v>
      </c>
      <c r="C42" s="9">
        <v>24971186.467640001</v>
      </c>
      <c r="D42" s="6">
        <v>28051414.579999998</v>
      </c>
      <c r="E42" s="6">
        <f t="shared" si="7"/>
        <v>112.33512919520923</v>
      </c>
      <c r="F42" s="6">
        <v>29394188.86115</v>
      </c>
      <c r="G42" s="7">
        <f t="shared" si="8"/>
        <v>104.78683268296697</v>
      </c>
      <c r="H42" s="8">
        <f t="shared" si="9"/>
        <v>117.71242387397868</v>
      </c>
      <c r="I42" s="8">
        <v>32382574.05965</v>
      </c>
      <c r="J42" s="8">
        <f t="shared" si="10"/>
        <v>115.44007510672213</v>
      </c>
      <c r="K42" s="8">
        <f t="shared" si="11"/>
        <v>129.67975751418288</v>
      </c>
      <c r="L42" s="8">
        <v>35945221.260629997</v>
      </c>
      <c r="M42" s="8">
        <f t="shared" si="12"/>
        <v>128.14049415624871</v>
      </c>
      <c r="N42" s="8">
        <f t="shared" si="13"/>
        <v>143.94678966180152</v>
      </c>
    </row>
    <row r="43" spans="1:14" x14ac:dyDescent="0.25">
      <c r="A43" s="5">
        <v>703</v>
      </c>
      <c r="B43" s="1" t="s">
        <v>40</v>
      </c>
      <c r="C43" s="11">
        <v>866629.45976</v>
      </c>
      <c r="D43" s="6">
        <v>686188.66</v>
      </c>
      <c r="E43" s="6">
        <f t="shared" si="7"/>
        <v>79.179013853282768</v>
      </c>
      <c r="F43" s="6">
        <v>627636.62806000002</v>
      </c>
      <c r="G43" s="7">
        <f t="shared" si="8"/>
        <v>91.467065057589267</v>
      </c>
      <c r="H43" s="8">
        <f t="shared" si="9"/>
        <v>72.422720113139761</v>
      </c>
      <c r="I43" s="8">
        <v>312393.33377000003</v>
      </c>
      <c r="J43" s="8">
        <f t="shared" si="10"/>
        <v>45.52586656998966</v>
      </c>
      <c r="K43" s="8">
        <f t="shared" si="11"/>
        <v>36.046932198279144</v>
      </c>
      <c r="L43" s="8">
        <v>323659.14318000001</v>
      </c>
      <c r="M43" s="8">
        <f t="shared" si="12"/>
        <v>47.167661322179235</v>
      </c>
      <c r="N43" s="8">
        <f t="shared" si="13"/>
        <v>37.346889092557795</v>
      </c>
    </row>
    <row r="44" spans="1:14" x14ac:dyDescent="0.25">
      <c r="A44" s="5">
        <v>704</v>
      </c>
      <c r="B44" s="1" t="s">
        <v>41</v>
      </c>
      <c r="C44" s="9">
        <v>5431808.51198</v>
      </c>
      <c r="D44" s="6">
        <v>6762815.4000000004</v>
      </c>
      <c r="E44" s="6">
        <f t="shared" si="7"/>
        <v>124.50393612154089</v>
      </c>
      <c r="F44" s="6">
        <v>7429799.2685799999</v>
      </c>
      <c r="G44" s="7">
        <f t="shared" si="8"/>
        <v>109.86251774046649</v>
      </c>
      <c r="H44" s="8">
        <f t="shared" si="9"/>
        <v>136.78315890910693</v>
      </c>
      <c r="I44" s="8">
        <v>7614498.87696</v>
      </c>
      <c r="J44" s="8">
        <f t="shared" si="10"/>
        <v>112.59362301919404</v>
      </c>
      <c r="K44" s="8">
        <f t="shared" si="11"/>
        <v>140.18349248074591</v>
      </c>
      <c r="L44" s="8">
        <v>7379080.9687700002</v>
      </c>
      <c r="M44" s="8">
        <f t="shared" si="12"/>
        <v>109.11255937534536</v>
      </c>
      <c r="N44" s="8">
        <f t="shared" si="13"/>
        <v>135.84943122525837</v>
      </c>
    </row>
    <row r="45" spans="1:14" ht="30" x14ac:dyDescent="0.25">
      <c r="A45" s="5">
        <v>705</v>
      </c>
      <c r="B45" s="1" t="s">
        <v>42</v>
      </c>
      <c r="C45" s="9">
        <v>789550.95062999998</v>
      </c>
      <c r="D45" s="6">
        <v>1466289.29</v>
      </c>
      <c r="E45" s="6">
        <f t="shared" si="7"/>
        <v>185.71180097117428</v>
      </c>
      <c r="F45" s="6">
        <v>1304359.1167899999</v>
      </c>
      <c r="G45" s="7">
        <f t="shared" si="8"/>
        <v>88.956464845351206</v>
      </c>
      <c r="H45" s="8">
        <f t="shared" si="9"/>
        <v>165.20265294459125</v>
      </c>
      <c r="I45" s="8">
        <v>485303.364</v>
      </c>
      <c r="J45" s="8">
        <f t="shared" si="10"/>
        <v>33.097381758820589</v>
      </c>
      <c r="K45" s="8">
        <f t="shared" si="11"/>
        <v>61.465743738610641</v>
      </c>
      <c r="L45" s="8">
        <v>504303.18643</v>
      </c>
      <c r="M45" s="8">
        <f t="shared" si="12"/>
        <v>34.393157603299414</v>
      </c>
      <c r="N45" s="8">
        <f t="shared" si="13"/>
        <v>63.872152395941697</v>
      </c>
    </row>
    <row r="46" spans="1:14" x14ac:dyDescent="0.25">
      <c r="A46" s="5">
        <v>707</v>
      </c>
      <c r="B46" s="1" t="s">
        <v>43</v>
      </c>
      <c r="C46" s="9">
        <v>1053917.7027499999</v>
      </c>
      <c r="D46" s="6">
        <v>676990.67</v>
      </c>
      <c r="E46" s="6">
        <f t="shared" si="7"/>
        <v>64.235629426616541</v>
      </c>
      <c r="F46" s="6">
        <v>708689.58106</v>
      </c>
      <c r="G46" s="7">
        <f t="shared" si="8"/>
        <v>104.68232613309132</v>
      </c>
      <c r="H46" s="8">
        <f t="shared" si="9"/>
        <v>67.243351090014713</v>
      </c>
      <c r="I46" s="8">
        <v>132340.70937</v>
      </c>
      <c r="J46" s="8">
        <f t="shared" si="10"/>
        <v>19.548380093628172</v>
      </c>
      <c r="K46" s="8">
        <f t="shared" si="11"/>
        <v>12.557024995849469</v>
      </c>
      <c r="L46" s="8">
        <v>136627.97988999999</v>
      </c>
      <c r="M46" s="8">
        <f t="shared" si="12"/>
        <v>20.181663639470834</v>
      </c>
      <c r="N46" s="8">
        <f t="shared" si="13"/>
        <v>12.963818667576698</v>
      </c>
    </row>
    <row r="47" spans="1:14" x14ac:dyDescent="0.25">
      <c r="A47" s="5">
        <v>709</v>
      </c>
      <c r="B47" s="1" t="s">
        <v>44</v>
      </c>
      <c r="C47" s="9">
        <v>892593.25104999996</v>
      </c>
      <c r="D47" s="6">
        <v>1767340.31</v>
      </c>
      <c r="E47" s="6">
        <f t="shared" si="7"/>
        <v>198.00063555499591</v>
      </c>
      <c r="F47" s="6">
        <v>1482251.2103899999</v>
      </c>
      <c r="G47" s="7">
        <f t="shared" si="8"/>
        <v>83.869032013987166</v>
      </c>
      <c r="H47" s="8">
        <f t="shared" si="9"/>
        <v>166.06121642151757</v>
      </c>
      <c r="I47" s="8">
        <v>531065.09470000002</v>
      </c>
      <c r="J47" s="8">
        <f t="shared" si="10"/>
        <v>30.048830533379277</v>
      </c>
      <c r="K47" s="8">
        <f t="shared" si="11"/>
        <v>59.496875432934637</v>
      </c>
      <c r="L47" s="8">
        <v>534705.13170000003</v>
      </c>
      <c r="M47" s="8">
        <f t="shared" si="12"/>
        <v>30.254791828971523</v>
      </c>
      <c r="N47" s="8">
        <f t="shared" si="13"/>
        <v>59.904680107204584</v>
      </c>
    </row>
    <row r="48" spans="1:14" x14ac:dyDescent="0.25">
      <c r="A48" s="25">
        <v>800</v>
      </c>
      <c r="B48" s="26" t="s">
        <v>45</v>
      </c>
      <c r="C48" s="6">
        <f>SUM(C49:C51)</f>
        <v>2408279.6549999998</v>
      </c>
      <c r="D48" s="6">
        <f>SUM(D49:D51)</f>
        <v>3173920.1999999997</v>
      </c>
      <c r="E48" s="6">
        <f t="shared" si="7"/>
        <v>131.792011505408</v>
      </c>
      <c r="F48" s="6">
        <f>SUM(F49:F51)</f>
        <v>3243932.1263899999</v>
      </c>
      <c r="G48" s="7">
        <f t="shared" si="8"/>
        <v>102.20585024128837</v>
      </c>
      <c r="H48" s="8">
        <f t="shared" si="9"/>
        <v>134.69914590919882</v>
      </c>
      <c r="I48" s="7">
        <f>SUM(I49:I51)</f>
        <v>1481906.4513600001</v>
      </c>
      <c r="J48" s="8">
        <f t="shared" si="10"/>
        <v>46.690097985450301</v>
      </c>
      <c r="K48" s="8">
        <f t="shared" si="11"/>
        <v>61.533819308870932</v>
      </c>
      <c r="L48" s="7">
        <f>SUM(L49:L51)</f>
        <v>1417249.9686400001</v>
      </c>
      <c r="M48" s="8">
        <f t="shared" si="12"/>
        <v>44.652980520430233</v>
      </c>
      <c r="N48" s="8">
        <f t="shared" si="13"/>
        <v>58.849061224993008</v>
      </c>
    </row>
    <row r="49" spans="1:14" x14ac:dyDescent="0.25">
      <c r="A49" s="5">
        <v>801</v>
      </c>
      <c r="B49" s="1" t="s">
        <v>46</v>
      </c>
      <c r="C49" s="9">
        <v>1728384.98382</v>
      </c>
      <c r="D49" s="6">
        <v>2448937.2799999998</v>
      </c>
      <c r="E49" s="6">
        <f t="shared" si="7"/>
        <v>141.68934021791065</v>
      </c>
      <c r="F49" s="6">
        <v>2365837.9956999999</v>
      </c>
      <c r="G49" s="7">
        <f t="shared" si="8"/>
        <v>96.606720597597345</v>
      </c>
      <c r="H49" s="8">
        <f t="shared" si="9"/>
        <v>136.88142502089607</v>
      </c>
      <c r="I49" s="8">
        <v>1410088.9643600001</v>
      </c>
      <c r="J49" s="8">
        <f t="shared" si="10"/>
        <v>57.579627533784787</v>
      </c>
      <c r="K49" s="8">
        <f t="shared" si="11"/>
        <v>81.584194352550085</v>
      </c>
      <c r="L49" s="8">
        <v>1342901.34464</v>
      </c>
      <c r="M49" s="8">
        <f t="shared" si="12"/>
        <v>54.836085660797337</v>
      </c>
      <c r="N49" s="8">
        <f t="shared" si="13"/>
        <v>77.696887974112059</v>
      </c>
    </row>
    <row r="50" spans="1:14" x14ac:dyDescent="0.25">
      <c r="A50" s="5">
        <v>802</v>
      </c>
      <c r="B50" s="1" t="s">
        <v>77</v>
      </c>
      <c r="C50" s="9">
        <v>100000</v>
      </c>
      <c r="D50" s="6">
        <v>164679.74</v>
      </c>
      <c r="E50" s="6">
        <f t="shared" si="7"/>
        <v>164.67974000000001</v>
      </c>
      <c r="F50" s="6">
        <v>0</v>
      </c>
      <c r="G50" s="7">
        <f t="shared" si="8"/>
        <v>0</v>
      </c>
      <c r="H50" s="8">
        <f t="shared" si="9"/>
        <v>0</v>
      </c>
      <c r="I50" s="8">
        <v>0</v>
      </c>
      <c r="J50" s="8">
        <f t="shared" si="10"/>
        <v>0</v>
      </c>
      <c r="K50" s="8">
        <f t="shared" si="11"/>
        <v>0</v>
      </c>
      <c r="L50" s="8">
        <v>0</v>
      </c>
      <c r="M50" s="8">
        <f t="shared" si="12"/>
        <v>0</v>
      </c>
      <c r="N50" s="8">
        <f t="shared" si="13"/>
        <v>0</v>
      </c>
    </row>
    <row r="51" spans="1:14" x14ac:dyDescent="0.25">
      <c r="A51" s="5">
        <v>804</v>
      </c>
      <c r="B51" s="1" t="s">
        <v>47</v>
      </c>
      <c r="C51" s="9">
        <v>579894.67117999995</v>
      </c>
      <c r="D51" s="6">
        <v>560303.18000000005</v>
      </c>
      <c r="E51" s="6">
        <f t="shared" si="7"/>
        <v>96.621543160564983</v>
      </c>
      <c r="F51" s="6">
        <v>878094.13069000002</v>
      </c>
      <c r="G51" s="7">
        <f t="shared" si="8"/>
        <v>156.71767750631005</v>
      </c>
      <c r="H51" s="8">
        <f t="shared" si="9"/>
        <v>151.42303841199441</v>
      </c>
      <c r="I51" s="8">
        <v>71817.486999999994</v>
      </c>
      <c r="J51" s="8">
        <f t="shared" si="10"/>
        <v>12.817611886479028</v>
      </c>
      <c r="K51" s="8">
        <f t="shared" si="11"/>
        <v>12.384574401048042</v>
      </c>
      <c r="L51" s="8">
        <v>74348.623999999996</v>
      </c>
      <c r="M51" s="8">
        <f t="shared" si="12"/>
        <v>13.269356065407301</v>
      </c>
      <c r="N51" s="8">
        <f t="shared" si="13"/>
        <v>12.821056597866564</v>
      </c>
    </row>
    <row r="52" spans="1:14" x14ac:dyDescent="0.25">
      <c r="A52" s="25">
        <v>900</v>
      </c>
      <c r="B52" s="26" t="s">
        <v>48</v>
      </c>
      <c r="C52" s="6">
        <f>SUM(C53:C60)</f>
        <v>16037444.25993</v>
      </c>
      <c r="D52" s="6">
        <f>SUM(D53:D60)</f>
        <v>20293418.879999999</v>
      </c>
      <c r="E52" s="6">
        <f t="shared" si="7"/>
        <v>126.53773600762355</v>
      </c>
      <c r="F52" s="6">
        <f>SUM(F53:F60)</f>
        <v>21500597.994530004</v>
      </c>
      <c r="G52" s="7">
        <f t="shared" si="8"/>
        <v>105.94862364822978</v>
      </c>
      <c r="H52" s="8">
        <f t="shared" si="9"/>
        <v>134.0649896957076</v>
      </c>
      <c r="I52" s="7">
        <f>SUM(I53:I60)</f>
        <v>15750546.315919999</v>
      </c>
      <c r="J52" s="8">
        <f t="shared" si="10"/>
        <v>77.614060050979447</v>
      </c>
      <c r="K52" s="8">
        <f t="shared" si="11"/>
        <v>98.211074412106782</v>
      </c>
      <c r="L52" s="7">
        <f>SUM(L53:L60)</f>
        <v>14583491.640610002</v>
      </c>
      <c r="M52" s="8">
        <f t="shared" si="12"/>
        <v>71.863157838734764</v>
      </c>
      <c r="N52" s="8">
        <f t="shared" si="13"/>
        <v>90.934012952720025</v>
      </c>
    </row>
    <row r="53" spans="1:14" x14ac:dyDescent="0.25">
      <c r="A53" s="5">
        <v>901</v>
      </c>
      <c r="B53" s="1" t="s">
        <v>49</v>
      </c>
      <c r="C53" s="9">
        <v>5777107.9878000002</v>
      </c>
      <c r="D53" s="6">
        <v>6123296.2800000003</v>
      </c>
      <c r="E53" s="6">
        <f t="shared" si="7"/>
        <v>105.99241511377447</v>
      </c>
      <c r="F53" s="6">
        <v>6332867.1363700004</v>
      </c>
      <c r="G53" s="7">
        <f t="shared" si="8"/>
        <v>103.42251700370116</v>
      </c>
      <c r="H53" s="8">
        <f t="shared" si="9"/>
        <v>109.62002354367694</v>
      </c>
      <c r="I53" s="8">
        <v>5874915.2898599999</v>
      </c>
      <c r="J53" s="8">
        <f t="shared" si="10"/>
        <v>95.94367185936656</v>
      </c>
      <c r="K53" s="8">
        <f t="shared" si="11"/>
        <v>101.69301495257743</v>
      </c>
      <c r="L53" s="8">
        <v>6236990.6795699997</v>
      </c>
      <c r="M53" s="8">
        <f t="shared" si="12"/>
        <v>101.85675156600458</v>
      </c>
      <c r="N53" s="8">
        <f t="shared" si="13"/>
        <v>107.96043094124556</v>
      </c>
    </row>
    <row r="54" spans="1:14" x14ac:dyDescent="0.25">
      <c r="A54" s="5">
        <v>902</v>
      </c>
      <c r="B54" s="1" t="s">
        <v>50</v>
      </c>
      <c r="C54" s="9">
        <v>6901965.2251500003</v>
      </c>
      <c r="D54" s="6">
        <v>10062957.810000001</v>
      </c>
      <c r="E54" s="6">
        <f t="shared" si="7"/>
        <v>145.79844264256346</v>
      </c>
      <c r="F54" s="6">
        <v>10350372.33649</v>
      </c>
      <c r="G54" s="7">
        <f t="shared" si="8"/>
        <v>102.85616348509761</v>
      </c>
      <c r="H54" s="8">
        <f t="shared" si="9"/>
        <v>149.96268452316136</v>
      </c>
      <c r="I54" s="8">
        <v>6455619.3607799998</v>
      </c>
      <c r="J54" s="8">
        <f t="shared" si="10"/>
        <v>64.152304746470946</v>
      </c>
      <c r="K54" s="8">
        <f t="shared" si="11"/>
        <v>93.533061239665983</v>
      </c>
      <c r="L54" s="8">
        <v>4752111.4853800004</v>
      </c>
      <c r="M54" s="8">
        <f t="shared" si="12"/>
        <v>47.223804125041845</v>
      </c>
      <c r="N54" s="8">
        <f t="shared" si="13"/>
        <v>68.85157097088566</v>
      </c>
    </row>
    <row r="55" spans="1:14" x14ac:dyDescent="0.25">
      <c r="A55" s="5">
        <v>903</v>
      </c>
      <c r="B55" s="1" t="s">
        <v>51</v>
      </c>
      <c r="C55" s="11">
        <v>112454.97671</v>
      </c>
      <c r="D55" s="6">
        <v>111315.88</v>
      </c>
      <c r="E55" s="6">
        <f t="shared" si="7"/>
        <v>98.987064207093724</v>
      </c>
      <c r="F55" s="6">
        <v>122133.29018</v>
      </c>
      <c r="G55" s="7">
        <f t="shared" si="8"/>
        <v>109.7177601075426</v>
      </c>
      <c r="H55" s="8">
        <f t="shared" si="9"/>
        <v>108.60638964423826</v>
      </c>
      <c r="I55" s="8">
        <v>132000.42832000001</v>
      </c>
      <c r="J55" s="8">
        <f t="shared" si="10"/>
        <v>118.58184862752735</v>
      </c>
      <c r="K55" s="8">
        <f t="shared" si="11"/>
        <v>117.38069063888921</v>
      </c>
      <c r="L55" s="8">
        <v>140217.95507</v>
      </c>
      <c r="M55" s="8">
        <f t="shared" si="12"/>
        <v>125.9640179550303</v>
      </c>
      <c r="N55" s="8">
        <f t="shared" si="13"/>
        <v>124.68808333098093</v>
      </c>
    </row>
    <row r="56" spans="1:14" x14ac:dyDescent="0.25">
      <c r="A56" s="5">
        <v>904</v>
      </c>
      <c r="B56" s="1" t="s">
        <v>52</v>
      </c>
      <c r="C56" s="11">
        <v>111773.88068</v>
      </c>
      <c r="D56" s="6">
        <v>125970.08</v>
      </c>
      <c r="E56" s="6">
        <f t="shared" ref="E56:E81" si="14">D56*100/C56</f>
        <v>112.70081993542179</v>
      </c>
      <c r="F56" s="6">
        <v>234031.28039999999</v>
      </c>
      <c r="G56" s="7">
        <f t="shared" ref="G56:G81" si="15">F56*100/D56</f>
        <v>185.78322757276965</v>
      </c>
      <c r="H56" s="8">
        <f t="shared" ref="H56:H81" si="16">F56*100/C56</f>
        <v>209.37922077700199</v>
      </c>
      <c r="I56" s="8">
        <v>86892.565069999997</v>
      </c>
      <c r="J56" s="8">
        <f t="shared" ref="J56:J81" si="17">I56*100/D56</f>
        <v>68.978732941981136</v>
      </c>
      <c r="K56" s="8">
        <f t="shared" ref="K56:K81" si="18">I56*100/C56</f>
        <v>77.739597606677634</v>
      </c>
      <c r="L56" s="8">
        <v>92519.783460000006</v>
      </c>
      <c r="M56" s="8">
        <f t="shared" ref="M56:M81" si="19">L56*100/D56</f>
        <v>73.44584004392155</v>
      </c>
      <c r="N56" s="8">
        <f t="shared" ref="N56:N81" si="20">L56*100/C56</f>
        <v>82.774063937957933</v>
      </c>
    </row>
    <row r="57" spans="1:14" x14ac:dyDescent="0.25">
      <c r="A57" s="5">
        <v>905</v>
      </c>
      <c r="B57" s="1" t="s">
        <v>53</v>
      </c>
      <c r="C57" s="10">
        <v>0</v>
      </c>
      <c r="D57" s="6">
        <v>9910.85</v>
      </c>
      <c r="E57" s="6" t="s">
        <v>92</v>
      </c>
      <c r="F57" s="6">
        <v>0</v>
      </c>
      <c r="G57" s="7">
        <f t="shared" si="15"/>
        <v>0</v>
      </c>
      <c r="H57" s="8" t="s">
        <v>92</v>
      </c>
      <c r="I57" s="8">
        <v>0</v>
      </c>
      <c r="J57" s="8">
        <f t="shared" si="17"/>
        <v>0</v>
      </c>
      <c r="K57" s="8" t="s">
        <v>92</v>
      </c>
      <c r="L57" s="8">
        <v>0</v>
      </c>
      <c r="M57" s="8">
        <f t="shared" si="19"/>
        <v>0</v>
      </c>
      <c r="N57" s="8" t="s">
        <v>92</v>
      </c>
    </row>
    <row r="58" spans="1:14" ht="30" x14ac:dyDescent="0.25">
      <c r="A58" s="5">
        <v>906</v>
      </c>
      <c r="B58" s="1" t="s">
        <v>54</v>
      </c>
      <c r="C58" s="9">
        <v>272230.13498999999</v>
      </c>
      <c r="D58" s="6">
        <v>315763.26</v>
      </c>
      <c r="E58" s="6">
        <f t="shared" si="14"/>
        <v>115.99129538381162</v>
      </c>
      <c r="F58" s="6">
        <v>351159.55612000002</v>
      </c>
      <c r="G58" s="7">
        <f t="shared" si="15"/>
        <v>111.20975762664726</v>
      </c>
      <c r="H58" s="8">
        <f t="shared" si="16"/>
        <v>128.99363846434539</v>
      </c>
      <c r="I58" s="8">
        <v>367626.80468</v>
      </c>
      <c r="J58" s="8">
        <f t="shared" si="17"/>
        <v>116.42481923957841</v>
      </c>
      <c r="K58" s="8">
        <f t="shared" si="18"/>
        <v>135.04265598424814</v>
      </c>
      <c r="L58" s="8">
        <v>387840.25053000002</v>
      </c>
      <c r="M58" s="8">
        <f t="shared" si="19"/>
        <v>122.82627514359967</v>
      </c>
      <c r="N58" s="8">
        <f t="shared" si="20"/>
        <v>142.46778761074589</v>
      </c>
    </row>
    <row r="59" spans="1:14" x14ac:dyDescent="0.25">
      <c r="A59" s="5">
        <v>907</v>
      </c>
      <c r="B59" s="1" t="s">
        <v>55</v>
      </c>
      <c r="C59" s="9">
        <v>67645.824710000001</v>
      </c>
      <c r="D59" s="6">
        <v>84395.81</v>
      </c>
      <c r="E59" s="6">
        <f t="shared" si="14"/>
        <v>124.76129955072285</v>
      </c>
      <c r="F59" s="6">
        <v>93238.132190000004</v>
      </c>
      <c r="G59" s="7">
        <f t="shared" si="15"/>
        <v>110.47720519537641</v>
      </c>
      <c r="H59" s="8">
        <f t="shared" si="16"/>
        <v>137.83279690907031</v>
      </c>
      <c r="I59" s="8">
        <v>102043.38559000001</v>
      </c>
      <c r="J59" s="8">
        <f t="shared" si="17"/>
        <v>120.91048784293913</v>
      </c>
      <c r="K59" s="8">
        <f t="shared" si="18"/>
        <v>150.84949592596962</v>
      </c>
      <c r="L59" s="8">
        <v>109050.97534</v>
      </c>
      <c r="M59" s="8">
        <f t="shared" si="19"/>
        <v>129.21373151107858</v>
      </c>
      <c r="N59" s="8">
        <f t="shared" si="20"/>
        <v>161.20873063120351</v>
      </c>
    </row>
    <row r="60" spans="1:14" x14ac:dyDescent="0.25">
      <c r="A60" s="5">
        <v>909</v>
      </c>
      <c r="B60" s="1" t="s">
        <v>56</v>
      </c>
      <c r="C60" s="9">
        <v>2794266.2298900001</v>
      </c>
      <c r="D60" s="6">
        <v>3459808.91</v>
      </c>
      <c r="E60" s="6">
        <f t="shared" si="14"/>
        <v>123.8181556571365</v>
      </c>
      <c r="F60" s="6">
        <v>4016796.26278</v>
      </c>
      <c r="G60" s="7">
        <f t="shared" si="15"/>
        <v>116.09878947852064</v>
      </c>
      <c r="H60" s="8">
        <f t="shared" si="16"/>
        <v>143.75137987256591</v>
      </c>
      <c r="I60" s="8">
        <v>2731448.4816200002</v>
      </c>
      <c r="J60" s="8">
        <f t="shared" si="17"/>
        <v>78.947957898056274</v>
      </c>
      <c r="K60" s="8">
        <f t="shared" si="18"/>
        <v>97.751905398345926</v>
      </c>
      <c r="L60" s="8">
        <v>2864760.5112600001</v>
      </c>
      <c r="M60" s="8">
        <f t="shared" si="19"/>
        <v>82.801119535240446</v>
      </c>
      <c r="N60" s="8">
        <f t="shared" si="20"/>
        <v>102.52281907199568</v>
      </c>
    </row>
    <row r="61" spans="1:14" x14ac:dyDescent="0.25">
      <c r="A61" s="25">
        <v>1000</v>
      </c>
      <c r="B61" s="26" t="s">
        <v>57</v>
      </c>
      <c r="C61" s="6">
        <f>SUM(C62:C66)</f>
        <v>57302661.507800005</v>
      </c>
      <c r="D61" s="6">
        <f>SUM(D62:D66)</f>
        <v>55338400.670000002</v>
      </c>
      <c r="E61" s="6">
        <f t="shared" si="14"/>
        <v>96.572129834610507</v>
      </c>
      <c r="F61" s="6">
        <f>SUM(F62:F66)</f>
        <v>57972548.805849999</v>
      </c>
      <c r="G61" s="7">
        <f t="shared" si="15"/>
        <v>104.76007275952595</v>
      </c>
      <c r="H61" s="8">
        <f t="shared" si="16"/>
        <v>101.16903348016184</v>
      </c>
      <c r="I61" s="7">
        <f>SUM(I62:I66)</f>
        <v>56235917.156940006</v>
      </c>
      <c r="J61" s="8">
        <f t="shared" si="17"/>
        <v>101.6218692193368</v>
      </c>
      <c r="K61" s="8">
        <f t="shared" si="18"/>
        <v>98.138403482856035</v>
      </c>
      <c r="L61" s="7">
        <f>SUM(L62:L66)</f>
        <v>58553505.251699999</v>
      </c>
      <c r="M61" s="8">
        <f t="shared" si="19"/>
        <v>105.80989790592731</v>
      </c>
      <c r="N61" s="8">
        <f t="shared" si="20"/>
        <v>102.18287198358095</v>
      </c>
    </row>
    <row r="62" spans="1:14" x14ac:dyDescent="0.25">
      <c r="A62" s="5">
        <v>1001</v>
      </c>
      <c r="B62" s="1" t="s">
        <v>58</v>
      </c>
      <c r="C62" s="7">
        <v>4931569.2313599996</v>
      </c>
      <c r="D62" s="6">
        <v>5557729.8799999999</v>
      </c>
      <c r="E62" s="6">
        <f t="shared" si="14"/>
        <v>112.69698587334484</v>
      </c>
      <c r="F62" s="6">
        <v>6482541.7053199997</v>
      </c>
      <c r="G62" s="7">
        <f t="shared" si="15"/>
        <v>116.64010027993659</v>
      </c>
      <c r="H62" s="8">
        <f t="shared" si="16"/>
        <v>131.4498773351354</v>
      </c>
      <c r="I62" s="8">
        <v>7523840.6566199996</v>
      </c>
      <c r="J62" s="8">
        <f t="shared" si="17"/>
        <v>135.37614851875455</v>
      </c>
      <c r="K62" s="8">
        <f t="shared" si="18"/>
        <v>152.56483897205916</v>
      </c>
      <c r="L62" s="8">
        <v>7584258.5977699999</v>
      </c>
      <c r="M62" s="8">
        <f t="shared" si="19"/>
        <v>136.46324599298444</v>
      </c>
      <c r="N62" s="8">
        <f t="shared" si="20"/>
        <v>153.78996505902151</v>
      </c>
    </row>
    <row r="63" spans="1:14" x14ac:dyDescent="0.25">
      <c r="A63" s="5">
        <v>1002</v>
      </c>
      <c r="B63" s="1" t="s">
        <v>59</v>
      </c>
      <c r="C63" s="7">
        <v>4933544.6879200004</v>
      </c>
      <c r="D63" s="6">
        <v>6397315.7300000004</v>
      </c>
      <c r="E63" s="6">
        <f t="shared" si="14"/>
        <v>129.66976352041783</v>
      </c>
      <c r="F63" s="6">
        <v>6930973.6095599998</v>
      </c>
      <c r="G63" s="7">
        <f t="shared" si="15"/>
        <v>108.34190310566396</v>
      </c>
      <c r="H63" s="8">
        <f t="shared" si="16"/>
        <v>140.48668955063468</v>
      </c>
      <c r="I63" s="8">
        <v>7019672.1657199999</v>
      </c>
      <c r="J63" s="8">
        <f t="shared" si="17"/>
        <v>109.72839956610989</v>
      </c>
      <c r="K63" s="8">
        <f t="shared" si="18"/>
        <v>142.28455623211389</v>
      </c>
      <c r="L63" s="8">
        <v>7269537.7642900003</v>
      </c>
      <c r="M63" s="8">
        <f t="shared" si="19"/>
        <v>113.63418769843958</v>
      </c>
      <c r="N63" s="8">
        <f t="shared" si="20"/>
        <v>147.34918246691433</v>
      </c>
    </row>
    <row r="64" spans="1:14" x14ac:dyDescent="0.25">
      <c r="A64" s="5">
        <v>1003</v>
      </c>
      <c r="B64" s="1" t="s">
        <v>60</v>
      </c>
      <c r="C64" s="7">
        <v>30397193.616300002</v>
      </c>
      <c r="D64" s="6">
        <v>26853362.66</v>
      </c>
      <c r="E64" s="6">
        <f t="shared" si="14"/>
        <v>88.341585078434079</v>
      </c>
      <c r="F64" s="6">
        <v>27542504.64091</v>
      </c>
      <c r="G64" s="7">
        <f t="shared" si="15"/>
        <v>102.56631539831891</v>
      </c>
      <c r="H64" s="8">
        <f t="shared" si="16"/>
        <v>90.608708779420937</v>
      </c>
      <c r="I64" s="8">
        <v>26845722.84203</v>
      </c>
      <c r="J64" s="8">
        <f t="shared" si="17"/>
        <v>99.971549864846608</v>
      </c>
      <c r="K64" s="8">
        <f t="shared" si="18"/>
        <v>88.316451778082623</v>
      </c>
      <c r="L64" s="8">
        <v>28390247.77</v>
      </c>
      <c r="M64" s="8">
        <f t="shared" si="19"/>
        <v>105.72325011753296</v>
      </c>
      <c r="N64" s="8">
        <f t="shared" si="20"/>
        <v>93.39759495026604</v>
      </c>
    </row>
    <row r="65" spans="1:14" x14ac:dyDescent="0.25">
      <c r="A65" s="5">
        <v>1004</v>
      </c>
      <c r="B65" s="1" t="s">
        <v>61</v>
      </c>
      <c r="C65" s="7">
        <v>15473760.307229999</v>
      </c>
      <c r="D65" s="6">
        <v>14413997.84</v>
      </c>
      <c r="E65" s="6">
        <f t="shared" si="14"/>
        <v>93.151228620655104</v>
      </c>
      <c r="F65" s="6">
        <v>14673110.2368</v>
      </c>
      <c r="G65" s="7">
        <f t="shared" si="15"/>
        <v>101.79764420444786</v>
      </c>
      <c r="H65" s="8">
        <f t="shared" si="16"/>
        <v>94.825756283326285</v>
      </c>
      <c r="I65" s="8">
        <v>12715444.305090001</v>
      </c>
      <c r="J65" s="8">
        <f t="shared" si="17"/>
        <v>88.215944294119595</v>
      </c>
      <c r="K65" s="8">
        <f t="shared" si="18"/>
        <v>82.174235949285091</v>
      </c>
      <c r="L65" s="8">
        <v>13101417.068910001</v>
      </c>
      <c r="M65" s="8">
        <f t="shared" si="19"/>
        <v>90.893707730082468</v>
      </c>
      <c r="N65" s="8">
        <f t="shared" si="20"/>
        <v>84.668605489439187</v>
      </c>
    </row>
    <row r="66" spans="1:14" x14ac:dyDescent="0.25">
      <c r="A66" s="5">
        <v>1006</v>
      </c>
      <c r="B66" s="1" t="s">
        <v>62</v>
      </c>
      <c r="C66" s="7">
        <v>1566593.66499</v>
      </c>
      <c r="D66" s="6">
        <v>2115994.56</v>
      </c>
      <c r="E66" s="6">
        <f t="shared" si="14"/>
        <v>135.06977637455893</v>
      </c>
      <c r="F66" s="6">
        <v>2343418.61326</v>
      </c>
      <c r="G66" s="7">
        <f t="shared" si="15"/>
        <v>110.74785623550942</v>
      </c>
      <c r="H66" s="8">
        <f t="shared" si="16"/>
        <v>149.5868817569206</v>
      </c>
      <c r="I66" s="8">
        <v>2131237.1874799998</v>
      </c>
      <c r="J66" s="8">
        <f t="shared" si="17"/>
        <v>100.72035286706975</v>
      </c>
      <c r="K66" s="8">
        <f t="shared" si="18"/>
        <v>136.04275538121777</v>
      </c>
      <c r="L66" s="8">
        <v>2208044.0507299998</v>
      </c>
      <c r="M66" s="8">
        <f t="shared" si="19"/>
        <v>104.35017615215418</v>
      </c>
      <c r="N66" s="8">
        <f t="shared" si="20"/>
        <v>140.94554957517298</v>
      </c>
    </row>
    <row r="67" spans="1:14" x14ac:dyDescent="0.25">
      <c r="A67" s="25">
        <v>1100</v>
      </c>
      <c r="B67" s="26" t="s">
        <v>63</v>
      </c>
      <c r="C67" s="6">
        <f>SUM(C68:C70)</f>
        <v>5549078.3109799996</v>
      </c>
      <c r="D67" s="6">
        <f>SUM(D68:D70)</f>
        <v>7805237.5999999996</v>
      </c>
      <c r="E67" s="6">
        <f t="shared" si="14"/>
        <v>140.65827084392956</v>
      </c>
      <c r="F67" s="6">
        <f>SUM(F68:F70)</f>
        <v>5580356.8226899998</v>
      </c>
      <c r="G67" s="7">
        <f t="shared" si="15"/>
        <v>71.495028193504311</v>
      </c>
      <c r="H67" s="8">
        <f t="shared" si="16"/>
        <v>100.56367039636309</v>
      </c>
      <c r="I67" s="7">
        <f>SUM(I68:I70)</f>
        <v>5553507.5864700004</v>
      </c>
      <c r="J67" s="8">
        <f t="shared" si="17"/>
        <v>71.151038201194552</v>
      </c>
      <c r="K67" s="8">
        <f t="shared" si="18"/>
        <v>100.07982002130402</v>
      </c>
      <c r="L67" s="7">
        <f>SUM(L68:L70)</f>
        <v>4835333.0015899995</v>
      </c>
      <c r="M67" s="8">
        <f t="shared" si="19"/>
        <v>61.94985020814741</v>
      </c>
      <c r="N67" s="8">
        <f t="shared" si="20"/>
        <v>87.137588093184647</v>
      </c>
    </row>
    <row r="68" spans="1:14" x14ac:dyDescent="0.25">
      <c r="A68" s="5">
        <v>1102</v>
      </c>
      <c r="B68" s="1" t="s">
        <v>64</v>
      </c>
      <c r="C68" s="9">
        <v>3909730.5644299998</v>
      </c>
      <c r="D68" s="6">
        <v>6066797.4299999997</v>
      </c>
      <c r="E68" s="6">
        <f t="shared" si="14"/>
        <v>155.17175237584382</v>
      </c>
      <c r="F68" s="6">
        <v>3712637.8649400002</v>
      </c>
      <c r="G68" s="7">
        <f t="shared" si="15"/>
        <v>61.196008401091454</v>
      </c>
      <c r="H68" s="8">
        <f t="shared" si="16"/>
        <v>94.958918620042198</v>
      </c>
      <c r="I68" s="8">
        <v>3978277.2503300002</v>
      </c>
      <c r="J68" s="8">
        <f t="shared" si="17"/>
        <v>65.574585211261947</v>
      </c>
      <c r="K68" s="8">
        <f t="shared" si="18"/>
        <v>101.75323298550609</v>
      </c>
      <c r="L68" s="8">
        <v>3341824.8177800002</v>
      </c>
      <c r="M68" s="8">
        <f t="shared" si="19"/>
        <v>55.083837170083328</v>
      </c>
      <c r="N68" s="8">
        <f t="shared" si="20"/>
        <v>85.474555412674718</v>
      </c>
    </row>
    <row r="69" spans="1:14" x14ac:dyDescent="0.25">
      <c r="A69" s="5">
        <v>1103</v>
      </c>
      <c r="B69" s="1" t="s">
        <v>65</v>
      </c>
      <c r="C69" s="9">
        <v>1590814.5400100001</v>
      </c>
      <c r="D69" s="6">
        <v>1675087.6</v>
      </c>
      <c r="E69" s="6">
        <f t="shared" si="14"/>
        <v>105.29747861051547</v>
      </c>
      <c r="F69" s="6">
        <v>1800912.59075</v>
      </c>
      <c r="G69" s="7">
        <f t="shared" si="15"/>
        <v>107.51154690357686</v>
      </c>
      <c r="H69" s="8">
        <f t="shared" si="16"/>
        <v>113.20694810462815</v>
      </c>
      <c r="I69" s="8">
        <v>1505907.2231399999</v>
      </c>
      <c r="J69" s="8">
        <f t="shared" si="17"/>
        <v>89.900207197522064</v>
      </c>
      <c r="K69" s="8">
        <f t="shared" si="18"/>
        <v>94.662651444619897</v>
      </c>
      <c r="L69" s="8">
        <v>1421448.30581</v>
      </c>
      <c r="M69" s="8">
        <f t="shared" si="19"/>
        <v>84.858147467033959</v>
      </c>
      <c r="N69" s="8">
        <f t="shared" si="20"/>
        <v>89.353489678379759</v>
      </c>
    </row>
    <row r="70" spans="1:14" x14ac:dyDescent="0.25">
      <c r="A70" s="5">
        <v>1105</v>
      </c>
      <c r="B70" s="1" t="s">
        <v>66</v>
      </c>
      <c r="C70" s="9">
        <v>48533.206539999999</v>
      </c>
      <c r="D70" s="6">
        <v>63352.57</v>
      </c>
      <c r="E70" s="6">
        <f t="shared" si="14"/>
        <v>130.53448250485204</v>
      </c>
      <c r="F70" s="6">
        <v>66806.366999999998</v>
      </c>
      <c r="G70" s="7">
        <f t="shared" si="15"/>
        <v>105.45170779969936</v>
      </c>
      <c r="H70" s="8">
        <f t="shared" si="16"/>
        <v>137.65084106886624</v>
      </c>
      <c r="I70" s="8">
        <v>69323.112999999998</v>
      </c>
      <c r="J70" s="8">
        <f t="shared" si="17"/>
        <v>109.42431064753963</v>
      </c>
      <c r="K70" s="8">
        <f t="shared" si="18"/>
        <v>142.83645763826755</v>
      </c>
      <c r="L70" s="8">
        <v>72059.877999999997</v>
      </c>
      <c r="M70" s="8">
        <f t="shared" si="19"/>
        <v>113.74420643077305</v>
      </c>
      <c r="N70" s="8">
        <f t="shared" si="20"/>
        <v>148.47541124366023</v>
      </c>
    </row>
    <row r="71" spans="1:14" x14ac:dyDescent="0.25">
      <c r="A71" s="25">
        <v>1200</v>
      </c>
      <c r="B71" s="26" t="s">
        <v>67</v>
      </c>
      <c r="C71" s="6">
        <f>SUM(C72:C74)</f>
        <v>552541.17397</v>
      </c>
      <c r="D71" s="6">
        <f>SUM(D72:D74)</f>
        <v>546425.1100000001</v>
      </c>
      <c r="E71" s="6">
        <f t="shared" si="14"/>
        <v>98.893102585268693</v>
      </c>
      <c r="F71" s="6">
        <f>SUM(F72:F74)</f>
        <v>1018000.40753</v>
      </c>
      <c r="G71" s="7">
        <f t="shared" si="15"/>
        <v>186.3019083310428</v>
      </c>
      <c r="H71" s="8">
        <f t="shared" si="16"/>
        <v>184.2397373241314</v>
      </c>
      <c r="I71" s="7">
        <f>SUM(I72:I74)</f>
        <v>555527.57215999998</v>
      </c>
      <c r="J71" s="8">
        <f t="shared" si="17"/>
        <v>101.66582062087151</v>
      </c>
      <c r="K71" s="8">
        <f t="shared" si="18"/>
        <v>100.54048428075373</v>
      </c>
      <c r="L71" s="7">
        <f>SUM(L72:L74)</f>
        <v>569103.22409000003</v>
      </c>
      <c r="M71" s="8">
        <f t="shared" si="19"/>
        <v>104.15026939190257</v>
      </c>
      <c r="N71" s="8">
        <f t="shared" si="20"/>
        <v>102.9974327525679</v>
      </c>
    </row>
    <row r="72" spans="1:14" x14ac:dyDescent="0.25">
      <c r="A72" s="5">
        <v>1201</v>
      </c>
      <c r="B72" s="1" t="s">
        <v>68</v>
      </c>
      <c r="C72" s="7">
        <v>357997.94222999999</v>
      </c>
      <c r="D72" s="6">
        <v>324155.53000000003</v>
      </c>
      <c r="E72" s="6">
        <f t="shared" si="14"/>
        <v>90.546757889391031</v>
      </c>
      <c r="F72" s="6">
        <v>777093.64436999999</v>
      </c>
      <c r="G72" s="7">
        <f t="shared" si="15"/>
        <v>239.72864025179518</v>
      </c>
      <c r="H72" s="8">
        <f t="shared" si="16"/>
        <v>217.06651148032216</v>
      </c>
      <c r="I72" s="8">
        <v>351783.83406999998</v>
      </c>
      <c r="J72" s="8">
        <f t="shared" si="17"/>
        <v>108.52316296131056</v>
      </c>
      <c r="K72" s="8">
        <f t="shared" si="18"/>
        <v>98.264205620487147</v>
      </c>
      <c r="L72" s="8">
        <v>361518.97759999998</v>
      </c>
      <c r="M72" s="8">
        <f t="shared" si="19"/>
        <v>111.52639524613384</v>
      </c>
      <c r="N72" s="8">
        <f t="shared" si="20"/>
        <v>100.9835350862821</v>
      </c>
    </row>
    <row r="73" spans="1:14" x14ac:dyDescent="0.25">
      <c r="A73" s="5">
        <v>1202</v>
      </c>
      <c r="B73" s="1" t="s">
        <v>69</v>
      </c>
      <c r="C73" s="7">
        <v>47886.898820000002</v>
      </c>
      <c r="D73" s="6">
        <v>50335.96</v>
      </c>
      <c r="E73" s="6">
        <f t="shared" si="14"/>
        <v>105.11426139580612</v>
      </c>
      <c r="F73" s="6">
        <v>57252.264949999997</v>
      </c>
      <c r="G73" s="7">
        <f t="shared" si="15"/>
        <v>113.74028616917211</v>
      </c>
      <c r="H73" s="8">
        <f t="shared" si="16"/>
        <v>119.55726171620148</v>
      </c>
      <c r="I73" s="8">
        <v>57952.176460000002</v>
      </c>
      <c r="J73" s="8">
        <f t="shared" si="17"/>
        <v>115.1307662752434</v>
      </c>
      <c r="K73" s="8">
        <f t="shared" si="18"/>
        <v>121.01885460955394</v>
      </c>
      <c r="L73" s="8">
        <v>58614.330880000001</v>
      </c>
      <c r="M73" s="8">
        <f t="shared" si="19"/>
        <v>116.44623620966006</v>
      </c>
      <c r="N73" s="8">
        <f t="shared" si="20"/>
        <v>122.40160111499992</v>
      </c>
    </row>
    <row r="74" spans="1:14" x14ac:dyDescent="0.25">
      <c r="A74" s="5">
        <v>1204</v>
      </c>
      <c r="B74" s="1" t="s">
        <v>70</v>
      </c>
      <c r="C74" s="7">
        <v>146656.33291999999</v>
      </c>
      <c r="D74" s="6">
        <v>171933.62</v>
      </c>
      <c r="E74" s="6">
        <f t="shared" si="14"/>
        <v>117.23572830215835</v>
      </c>
      <c r="F74" s="6">
        <v>183654.49820999999</v>
      </c>
      <c r="G74" s="7">
        <f t="shared" si="15"/>
        <v>106.81709499863959</v>
      </c>
      <c r="H74" s="8">
        <f t="shared" si="16"/>
        <v>125.22779927286348</v>
      </c>
      <c r="I74" s="8">
        <v>145791.56163000001</v>
      </c>
      <c r="J74" s="8">
        <f t="shared" si="17"/>
        <v>84.795260886148981</v>
      </c>
      <c r="K74" s="8">
        <f t="shared" si="18"/>
        <v>99.410341665591957</v>
      </c>
      <c r="L74" s="8">
        <v>148969.91561</v>
      </c>
      <c r="M74" s="8">
        <f t="shared" si="19"/>
        <v>86.643854535256096</v>
      </c>
      <c r="N74" s="8">
        <f t="shared" si="20"/>
        <v>101.57755389347015</v>
      </c>
    </row>
    <row r="75" spans="1:14" ht="28.5" x14ac:dyDescent="0.25">
      <c r="A75" s="25">
        <v>1300</v>
      </c>
      <c r="B75" s="26" t="s">
        <v>79</v>
      </c>
      <c r="C75" s="6">
        <f>SUM(C76:C76)</f>
        <v>226299.46559000001</v>
      </c>
      <c r="D75" s="6">
        <f>SUM(D76:D76)</f>
        <v>1068029.01</v>
      </c>
      <c r="E75" s="6">
        <f t="shared" si="14"/>
        <v>471.95383657467875</v>
      </c>
      <c r="F75" s="6">
        <f>SUM(F76:F76)</f>
        <v>5609831.3920299998</v>
      </c>
      <c r="G75" s="7">
        <f t="shared" si="15"/>
        <v>525.25084426592491</v>
      </c>
      <c r="H75" s="8">
        <f t="shared" si="16"/>
        <v>2478.9415111539238</v>
      </c>
      <c r="I75" s="7">
        <f>SUM(I76:I76)</f>
        <v>1585770.4669999999</v>
      </c>
      <c r="J75" s="8">
        <f t="shared" si="17"/>
        <v>148.4763477538873</v>
      </c>
      <c r="K75" s="8">
        <f t="shared" si="18"/>
        <v>700.73981963043298</v>
      </c>
      <c r="L75" s="7">
        <f>SUM(L76:L76)</f>
        <v>1585770.4669999999</v>
      </c>
      <c r="M75" s="8">
        <f t="shared" si="19"/>
        <v>148.4763477538873</v>
      </c>
      <c r="N75" s="8">
        <f t="shared" si="20"/>
        <v>700.73981963043298</v>
      </c>
    </row>
    <row r="76" spans="1:14" ht="30" x14ac:dyDescent="0.25">
      <c r="A76" s="5">
        <v>1301</v>
      </c>
      <c r="B76" s="1" t="s">
        <v>80</v>
      </c>
      <c r="C76" s="7">
        <v>226299.46559000001</v>
      </c>
      <c r="D76" s="6">
        <v>1068029.01</v>
      </c>
      <c r="E76" s="6">
        <f t="shared" si="14"/>
        <v>471.95383657467875</v>
      </c>
      <c r="F76" s="6">
        <v>5609831.3920299998</v>
      </c>
      <c r="G76" s="7">
        <f t="shared" si="15"/>
        <v>525.25084426592491</v>
      </c>
      <c r="H76" s="8">
        <f t="shared" si="16"/>
        <v>2478.9415111539238</v>
      </c>
      <c r="I76" s="8">
        <v>1585770.4669999999</v>
      </c>
      <c r="J76" s="8">
        <f t="shared" si="17"/>
        <v>148.4763477538873</v>
      </c>
      <c r="K76" s="8">
        <f t="shared" si="18"/>
        <v>700.73981963043298</v>
      </c>
      <c r="L76" s="8">
        <v>1585770.4669999999</v>
      </c>
      <c r="M76" s="8">
        <f t="shared" si="19"/>
        <v>148.4763477538873</v>
      </c>
      <c r="N76" s="8">
        <f t="shared" si="20"/>
        <v>700.73981963043298</v>
      </c>
    </row>
    <row r="77" spans="1:14" ht="42.75" x14ac:dyDescent="0.25">
      <c r="A77" s="25">
        <v>1400</v>
      </c>
      <c r="B77" s="26" t="s">
        <v>71</v>
      </c>
      <c r="C77" s="6">
        <f>SUM(C78:C80)</f>
        <v>7860110.05999</v>
      </c>
      <c r="D77" s="6">
        <f>SUM(D78:D80)</f>
        <v>8509827.8499999996</v>
      </c>
      <c r="E77" s="6">
        <f t="shared" si="14"/>
        <v>108.26601389867595</v>
      </c>
      <c r="F77" s="6">
        <f>SUM(F78:F80)</f>
        <v>7785004.6338399993</v>
      </c>
      <c r="G77" s="7">
        <f t="shared" si="15"/>
        <v>91.482516110358205</v>
      </c>
      <c r="H77" s="8">
        <f t="shared" si="16"/>
        <v>99.044473606898876</v>
      </c>
      <c r="I77" s="7">
        <f>SUM(I78:I80)</f>
        <v>2816489.3110000002</v>
      </c>
      <c r="J77" s="8">
        <f t="shared" si="17"/>
        <v>33.096901143540762</v>
      </c>
      <c r="K77" s="8">
        <f t="shared" si="18"/>
        <v>35.832695592096883</v>
      </c>
      <c r="L77" s="7">
        <f>SUM(L78:L80)</f>
        <v>2767873.2150000003</v>
      </c>
      <c r="M77" s="8">
        <f t="shared" si="19"/>
        <v>32.525607612614643</v>
      </c>
      <c r="N77" s="8">
        <f t="shared" si="20"/>
        <v>35.214178858502166</v>
      </c>
    </row>
    <row r="78" spans="1:14" ht="45" x14ac:dyDescent="0.25">
      <c r="A78" s="5">
        <v>1401</v>
      </c>
      <c r="B78" s="1" t="s">
        <v>72</v>
      </c>
      <c r="C78" s="7">
        <v>1935145.625</v>
      </c>
      <c r="D78" s="6">
        <v>3083876.77</v>
      </c>
      <c r="E78" s="6">
        <f t="shared" si="14"/>
        <v>159.36148319587059</v>
      </c>
      <c r="F78" s="6">
        <v>2828503.5529999998</v>
      </c>
      <c r="G78" s="7">
        <f t="shared" si="15"/>
        <v>91.719084903642241</v>
      </c>
      <c r="H78" s="8">
        <f t="shared" si="16"/>
        <v>146.16489407612411</v>
      </c>
      <c r="I78" s="8">
        <v>1996051.307</v>
      </c>
      <c r="J78" s="8">
        <f t="shared" si="17"/>
        <v>64.725391313220342</v>
      </c>
      <c r="K78" s="8">
        <f t="shared" si="18"/>
        <v>103.14734360107911</v>
      </c>
      <c r="L78" s="8">
        <v>1947435.2109999999</v>
      </c>
      <c r="M78" s="8">
        <f t="shared" si="19"/>
        <v>63.148930915290755</v>
      </c>
      <c r="N78" s="8">
        <f t="shared" si="20"/>
        <v>100.635072928943</v>
      </c>
    </row>
    <row r="79" spans="1:14" x14ac:dyDescent="0.25">
      <c r="A79" s="5">
        <v>1402</v>
      </c>
      <c r="B79" s="1" t="s">
        <v>73</v>
      </c>
      <c r="C79" s="7">
        <v>5182587.6315900004</v>
      </c>
      <c r="D79" s="6">
        <v>4992603.07</v>
      </c>
      <c r="E79" s="6">
        <f t="shared" si="14"/>
        <v>96.334175606950353</v>
      </c>
      <c r="F79" s="6">
        <v>4508981.0768400002</v>
      </c>
      <c r="G79" s="7">
        <f t="shared" si="15"/>
        <v>90.313229664380273</v>
      </c>
      <c r="H79" s="8">
        <f t="shared" si="16"/>
        <v>87.002505261192468</v>
      </c>
      <c r="I79" s="8">
        <v>740418</v>
      </c>
      <c r="J79" s="8">
        <f t="shared" si="17"/>
        <v>14.830299737807916</v>
      </c>
      <c r="K79" s="8">
        <f t="shared" si="18"/>
        <v>14.286646992456976</v>
      </c>
      <c r="L79" s="8">
        <v>740418</v>
      </c>
      <c r="M79" s="8">
        <f t="shared" si="19"/>
        <v>14.830299737807916</v>
      </c>
      <c r="N79" s="8">
        <f t="shared" si="20"/>
        <v>14.286646992456976</v>
      </c>
    </row>
    <row r="80" spans="1:14" x14ac:dyDescent="0.25">
      <c r="A80" s="5">
        <v>1403</v>
      </c>
      <c r="B80" s="1" t="s">
        <v>74</v>
      </c>
      <c r="C80" s="7">
        <v>742376.80339999998</v>
      </c>
      <c r="D80" s="6">
        <v>433348.01</v>
      </c>
      <c r="E80" s="6">
        <f t="shared" si="14"/>
        <v>58.373053685852817</v>
      </c>
      <c r="F80" s="6">
        <v>447520.00400000002</v>
      </c>
      <c r="G80" s="7">
        <f t="shared" si="15"/>
        <v>103.27034938962798</v>
      </c>
      <c r="H80" s="8">
        <f t="shared" si="16"/>
        <v>60.282056490775318</v>
      </c>
      <c r="I80" s="8">
        <v>80020.004000000001</v>
      </c>
      <c r="J80" s="8">
        <f t="shared" si="17"/>
        <v>18.465529355955738</v>
      </c>
      <c r="K80" s="8">
        <f t="shared" si="18"/>
        <v>10.778893364328955</v>
      </c>
      <c r="L80" s="8">
        <v>80020.004000000001</v>
      </c>
      <c r="M80" s="8">
        <f t="shared" si="19"/>
        <v>18.465529355955738</v>
      </c>
      <c r="N80" s="8">
        <f t="shared" si="20"/>
        <v>10.778893364328955</v>
      </c>
    </row>
    <row r="81" spans="1:14" x14ac:dyDescent="0.25">
      <c r="A81" s="27"/>
      <c r="B81" s="28" t="s">
        <v>75</v>
      </c>
      <c r="C81" s="29">
        <v>218669379.01760998</v>
      </c>
      <c r="D81" s="29">
        <f>D5+D15+D18+D21+D31+D37+D40+D48+D52+D61+D67+D71+D75+D77</f>
        <v>241475032.20999998</v>
      </c>
      <c r="E81" s="29">
        <f t="shared" si="14"/>
        <v>110.42928520437852</v>
      </c>
      <c r="F81" s="29">
        <f>F5+F15+F18+F21+F31+F37+F40+F48+F52+F61+F67+F71+F75+F77</f>
        <v>253441870.03610003</v>
      </c>
      <c r="G81" s="29">
        <f t="shared" si="15"/>
        <v>104.95572470436325</v>
      </c>
      <c r="H81" s="30">
        <f t="shared" si="16"/>
        <v>115.90185657210365</v>
      </c>
      <c r="I81" s="29">
        <f>I5+I15+I18+I21+I31+I37+I40+I48+I52+I61+I67+I71+I75+I77</f>
        <v>224719489.34457001</v>
      </c>
      <c r="J81" s="30">
        <f t="shared" si="17"/>
        <v>93.061169632287928</v>
      </c>
      <c r="K81" s="30">
        <f t="shared" si="18"/>
        <v>102.76678442776974</v>
      </c>
      <c r="L81" s="29">
        <f>L5+L15+L18+L21+L31+L37+L40+L48+L52+L61+L67+L71+L75+L77</f>
        <v>212708411.24684006</v>
      </c>
      <c r="M81" s="30">
        <f t="shared" si="19"/>
        <v>88.087124080744346</v>
      </c>
      <c r="N81" s="30">
        <f t="shared" si="20"/>
        <v>97.273981479459962</v>
      </c>
    </row>
    <row r="82" spans="1:14" x14ac:dyDescent="0.25">
      <c r="A82" s="13"/>
      <c r="B82" s="13"/>
      <c r="C82" s="13"/>
      <c r="D82" s="13"/>
      <c r="E82" s="13"/>
      <c r="F82" s="13"/>
      <c r="G82" s="13"/>
    </row>
    <row r="83" spans="1:14" x14ac:dyDescent="0.25">
      <c r="A83" s="12"/>
      <c r="B83" s="12"/>
      <c r="C83" s="12"/>
      <c r="D83" s="12"/>
      <c r="E83" s="12"/>
      <c r="F83" s="12"/>
      <c r="G83" s="12"/>
    </row>
    <row r="84" spans="1:14" x14ac:dyDescent="0.25">
      <c r="A84" s="12"/>
      <c r="B84" s="12"/>
      <c r="C84" s="12"/>
      <c r="D84" s="12"/>
      <c r="E84" s="12"/>
      <c r="F84" s="12"/>
      <c r="G84" s="12"/>
    </row>
    <row r="85" spans="1:14" x14ac:dyDescent="0.25">
      <c r="A85" s="12"/>
      <c r="B85" s="12"/>
      <c r="C85" s="12"/>
      <c r="D85" s="12"/>
      <c r="E85" s="12"/>
      <c r="F85" s="12"/>
      <c r="G85" s="12"/>
    </row>
  </sheetData>
  <mergeCells count="7">
    <mergeCell ref="L1:N1"/>
    <mergeCell ref="A85:G85"/>
    <mergeCell ref="A2:N2"/>
    <mergeCell ref="M3:N3"/>
    <mergeCell ref="A82:G82"/>
    <mergeCell ref="A83:G83"/>
    <mergeCell ref="A84:G84"/>
  </mergeCells>
  <printOptions horizontalCentered="1"/>
  <pageMargins left="0.70866141732283472" right="0.70866141732283472" top="0.41" bottom="0.36" header="0.2" footer="0.18"/>
  <pageSetup paperSize="9" scale="55" fitToHeight="0" orientation="landscape" r:id="rId1"/>
  <headerFooter differentFirst="1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разделы расх 25-27</vt:lpstr>
      <vt:lpstr>'Сведения разделы расх 25-27'!Заголовки_для_печати</vt:lpstr>
      <vt:lpstr>'Сведения разделы расх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Таран Елизавета Павловна</cp:lastModifiedBy>
  <cp:revision>1</cp:revision>
  <cp:lastPrinted>2024-11-01T00:43:51Z</cp:lastPrinted>
  <dcterms:created xsi:type="dcterms:W3CDTF">2006-09-16T00:00:00Z</dcterms:created>
  <dcterms:modified xsi:type="dcterms:W3CDTF">2024-11-01T00:44:07Z</dcterms:modified>
  <dc:language>ru-RU</dc:language>
</cp:coreProperties>
</file>